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71" activeTab="0"/>
  </bookViews>
  <sheets>
    <sheet name="Cycle 1" sheetId="1" r:id="rId1"/>
    <sheet name="Cycle 2" sheetId="2" r:id="rId2"/>
    <sheet name="Cycle 3" sheetId="3" r:id="rId3"/>
    <sheet name="Cycle 4" sheetId="4" r:id="rId4"/>
    <sheet name="Cycle 5" sheetId="5" r:id="rId5"/>
  </sheets>
  <definedNames/>
  <calcPr fullCalcOnLoad="1"/>
</workbook>
</file>

<file path=xl/sharedStrings.xml><?xml version="1.0" encoding="utf-8"?>
<sst xmlns="http://schemas.openxmlformats.org/spreadsheetml/2006/main" count="1020" uniqueCount="61">
  <si>
    <t>Date</t>
  </si>
  <si>
    <t>Max Numbers</t>
  </si>
  <si>
    <t>Bench</t>
  </si>
  <si>
    <t>Deadlift</t>
  </si>
  <si>
    <t>Squat</t>
  </si>
  <si>
    <t>Standing Military Press</t>
  </si>
  <si>
    <t>Lifts</t>
  </si>
  <si>
    <t>Set 1</t>
  </si>
  <si>
    <t>Set 2</t>
  </si>
  <si>
    <t>Set 3</t>
  </si>
  <si>
    <t>Reps</t>
  </si>
  <si>
    <t>One Rep Max (lbs)</t>
  </si>
  <si>
    <t>Numbers to Use (lbs)</t>
  </si>
  <si>
    <t>Day 1 (Wave A)</t>
  </si>
  <si>
    <t>WAVE A</t>
  </si>
  <si>
    <t>WAVE B</t>
  </si>
  <si>
    <t>WAVE C</t>
  </si>
  <si>
    <t>WAVE D</t>
  </si>
  <si>
    <t>Exercises</t>
  </si>
  <si>
    <t>Sets</t>
  </si>
  <si>
    <t>Weight</t>
  </si>
  <si>
    <t>Day 2 (Wave A)</t>
  </si>
  <si>
    <t>Day 3 (Wave A)</t>
  </si>
  <si>
    <t>Day 4 (Wave A)</t>
  </si>
  <si>
    <t>(Wave A)</t>
  </si>
  <si>
    <t>Dead Lift</t>
  </si>
  <si>
    <t xml:space="preserve">Controls </t>
  </si>
  <si>
    <t xml:space="preserve">Projected </t>
  </si>
  <si>
    <t>Actual</t>
  </si>
  <si>
    <t>5+</t>
  </si>
  <si>
    <t>(Wave B)</t>
  </si>
  <si>
    <t>Day 1 (Wave B)</t>
  </si>
  <si>
    <t>Day 2 (Wave B)</t>
  </si>
  <si>
    <t>Day 3 (Wave B)</t>
  </si>
  <si>
    <t>Day 4 (Wave B)</t>
  </si>
  <si>
    <t>5/3/1</t>
  </si>
  <si>
    <t>(Wave C)</t>
  </si>
  <si>
    <t>Day 1 (Wave C)</t>
  </si>
  <si>
    <t>Day 2 (Wave C)</t>
  </si>
  <si>
    <t>Day 3 (Wave C)</t>
  </si>
  <si>
    <t>Day 4 (Wave C)</t>
  </si>
  <si>
    <t>1+</t>
  </si>
  <si>
    <t>WAVE - A</t>
  </si>
  <si>
    <t>WAVE - B</t>
  </si>
  <si>
    <t>WAVE - C</t>
  </si>
  <si>
    <t>Set Percentages</t>
  </si>
  <si>
    <t>WAVE - D</t>
  </si>
  <si>
    <t>Day 1 (Wave D)</t>
  </si>
  <si>
    <t>Day 2 (Wave D)</t>
  </si>
  <si>
    <t>Day 3 (Wave D)</t>
  </si>
  <si>
    <t>Day 4 (Wave D)</t>
  </si>
  <si>
    <t>5</t>
  </si>
  <si>
    <t>3+</t>
  </si>
  <si>
    <t>Desired Percntage of Max:</t>
  </si>
  <si>
    <t>www.Ironaddicts.com</t>
  </si>
  <si>
    <r>
      <t xml:space="preserve">By: </t>
    </r>
    <r>
      <rPr>
        <b/>
        <sz val="14"/>
        <rFont val="Times New Roman"/>
        <family val="1"/>
      </rPr>
      <t>Madhatter10-6</t>
    </r>
  </si>
  <si>
    <t>Set 3 (3 Reps)</t>
  </si>
  <si>
    <t>Set 1 (5 Reps)</t>
  </si>
  <si>
    <t>Set 2 (5 Reps)</t>
  </si>
  <si>
    <t>Warming Up</t>
  </si>
  <si>
    <t>Estimated Max (EPLEY)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</si>
</sst>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i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9" fontId="8" fillId="2" borderId="1" xfId="21" applyNumberFormat="1" applyFont="1" applyFill="1" applyBorder="1" applyAlignment="1">
      <alignment horizontal="center"/>
    </xf>
    <xf numFmtId="9" fontId="8" fillId="2" borderId="9" xfId="2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13" xfId="0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4" borderId="15" xfId="0" applyFont="1" applyFill="1" applyBorder="1" applyAlignment="1">
      <alignment horizontal="right"/>
    </xf>
    <xf numFmtId="0" fontId="4" fillId="4" borderId="14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19" xfId="0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/>
    </xf>
    <xf numFmtId="0" fontId="2" fillId="2" borderId="6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5" borderId="15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1" fillId="6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4" fillId="0" borderId="0" xfId="0" applyFont="1" applyAlignment="1">
      <alignment/>
    </xf>
    <xf numFmtId="9" fontId="4" fillId="2" borderId="1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6" fillId="0" borderId="0" xfId="20" applyFont="1" applyAlignment="1">
      <alignment horizontal="center"/>
    </xf>
    <xf numFmtId="0" fontId="17" fillId="0" borderId="0" xfId="0" applyFont="1" applyAlignment="1">
      <alignment/>
    </xf>
    <xf numFmtId="0" fontId="12" fillId="7" borderId="25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4" fillId="4" borderId="18" xfId="0" applyFont="1" applyFill="1" applyBorder="1" applyAlignment="1">
      <alignment horizontal="right"/>
    </xf>
    <xf numFmtId="0" fontId="4" fillId="4" borderId="17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9" fillId="7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8" xfId="0" applyFont="1" applyFill="1" applyBorder="1" applyAlignment="1">
      <alignment horizontal="right"/>
    </xf>
    <xf numFmtId="49" fontId="0" fillId="2" borderId="21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4" fillId="5" borderId="16" xfId="0" applyFont="1" applyFill="1" applyBorder="1" applyAlignment="1">
      <alignment horizontal="right"/>
    </xf>
    <xf numFmtId="0" fontId="4" fillId="3" borderId="27" xfId="0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14" fontId="0" fillId="2" borderId="21" xfId="0" applyNumberFormat="1" applyFill="1" applyBorder="1" applyAlignment="1">
      <alignment horizontal="center"/>
    </xf>
    <xf numFmtId="14" fontId="0" fillId="2" borderId="23" xfId="0" applyNumberForma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10" fillId="0" borderId="16" xfId="0" applyNumberFormat="1" applyFont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5" borderId="27" xfId="0" applyFont="1" applyFill="1" applyBorder="1" applyAlignment="1">
      <alignment/>
    </xf>
    <xf numFmtId="1" fontId="0" fillId="0" borderId="28" xfId="0" applyNumberFormat="1" applyFill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1</xdr:col>
      <xdr:colOff>9525</xdr:colOff>
      <xdr:row>55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06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496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687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1</xdr:col>
      <xdr:colOff>9525</xdr:colOff>
      <xdr:row>55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06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496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687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1</xdr:col>
      <xdr:colOff>9525</xdr:colOff>
      <xdr:row>55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06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496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687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1</xdr:col>
      <xdr:colOff>9525</xdr:colOff>
      <xdr:row>55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06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496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687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36</xdr:row>
      <xdr:rowOff>28575</xdr:rowOff>
    </xdr:from>
    <xdr:to>
      <xdr:col>0</xdr:col>
      <xdr:colOff>1895475</xdr:colOff>
      <xdr:row>36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6724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55</xdr:row>
      <xdr:rowOff>28575</xdr:rowOff>
    </xdr:from>
    <xdr:to>
      <xdr:col>1</xdr:col>
      <xdr:colOff>9525</xdr:colOff>
      <xdr:row>55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06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74</xdr:row>
      <xdr:rowOff>28575</xdr:rowOff>
    </xdr:from>
    <xdr:to>
      <xdr:col>0</xdr:col>
      <xdr:colOff>1885950</xdr:colOff>
      <xdr:row>74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34969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93</xdr:row>
      <xdr:rowOff>19050</xdr:rowOff>
    </xdr:from>
    <xdr:to>
      <xdr:col>0</xdr:col>
      <xdr:colOff>1895475</xdr:colOff>
      <xdr:row>93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8687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addict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M112"/>
  <sheetViews>
    <sheetView tabSelected="1" workbookViewId="0" topLeftCell="A1">
      <selection activeCell="K115" sqref="K115"/>
    </sheetView>
  </sheetViews>
  <sheetFormatPr defaultColWidth="9.140625" defaultRowHeight="12.75"/>
  <cols>
    <col min="1" max="1" width="28.421875" style="0" customWidth="1"/>
    <col min="2" max="2" width="21.7109375" style="0" customWidth="1"/>
    <col min="3" max="3" width="23.8515625" style="0" customWidth="1"/>
    <col min="4" max="4" width="17.421875" style="0" customWidth="1"/>
    <col min="5" max="5" width="21.8515625" style="0" customWidth="1"/>
    <col min="6" max="6" width="11.00390625" style="0" customWidth="1"/>
    <col min="7" max="7" width="11.281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27.57421875" style="0" customWidth="1"/>
  </cols>
  <sheetData>
    <row r="2" ht="18.75">
      <c r="A2" s="79" t="s">
        <v>55</v>
      </c>
    </row>
    <row r="3" ht="15.75">
      <c r="A3" s="78" t="s">
        <v>54</v>
      </c>
    </row>
    <row r="5" ht="13.5" thickBot="1"/>
    <row r="6" ht="24" thickBot="1">
      <c r="A6" s="80" t="s">
        <v>26</v>
      </c>
    </row>
    <row r="7" spans="1:6" ht="15" customHeight="1">
      <c r="A7" s="12"/>
      <c r="B7" s="73" t="s">
        <v>45</v>
      </c>
      <c r="C7" s="24"/>
      <c r="D7" s="24"/>
      <c r="E7" s="13"/>
      <c r="F7" s="3"/>
    </row>
    <row r="8" spans="1:6" ht="12.75" customHeight="1">
      <c r="A8" s="17"/>
      <c r="B8" s="71" t="s">
        <v>14</v>
      </c>
      <c r="C8" s="71" t="s">
        <v>15</v>
      </c>
      <c r="D8" s="71" t="s">
        <v>16</v>
      </c>
      <c r="E8" s="72" t="s">
        <v>17</v>
      </c>
      <c r="F8" s="3"/>
    </row>
    <row r="9" spans="1:6" ht="14.25" customHeight="1">
      <c r="A9" s="14" t="s">
        <v>7</v>
      </c>
      <c r="B9" s="27">
        <v>0.65</v>
      </c>
      <c r="C9" s="27">
        <v>0.7</v>
      </c>
      <c r="D9" s="27">
        <v>0.75</v>
      </c>
      <c r="E9" s="28">
        <v>0.4</v>
      </c>
      <c r="F9" s="3"/>
    </row>
    <row r="10" spans="1:6" ht="15.75">
      <c r="A10" s="14" t="s">
        <v>8</v>
      </c>
      <c r="B10" s="27">
        <v>0.75</v>
      </c>
      <c r="C10" s="27">
        <v>0.8</v>
      </c>
      <c r="D10" s="27">
        <v>0.85</v>
      </c>
      <c r="E10" s="28">
        <v>0.5</v>
      </c>
      <c r="F10" s="3"/>
    </row>
    <row r="11" spans="1:6" ht="15.75">
      <c r="A11" s="14" t="s">
        <v>9</v>
      </c>
      <c r="B11" s="27">
        <v>0.85</v>
      </c>
      <c r="C11" s="27">
        <v>0.9</v>
      </c>
      <c r="D11" s="27">
        <v>0.95</v>
      </c>
      <c r="E11" s="28">
        <v>0.6</v>
      </c>
      <c r="F11" s="3"/>
    </row>
    <row r="12" spans="1:6" ht="15.75">
      <c r="A12" s="14"/>
      <c r="B12" s="2"/>
      <c r="C12" s="2"/>
      <c r="D12" s="2"/>
      <c r="E12" s="15"/>
      <c r="F12" s="3"/>
    </row>
    <row r="13" spans="1:6" ht="12.75">
      <c r="A13" s="77"/>
      <c r="B13" s="2"/>
      <c r="C13" s="2"/>
      <c r="D13" s="2"/>
      <c r="E13" s="15"/>
      <c r="F13" s="3"/>
    </row>
    <row r="14" spans="1:6" ht="15.75">
      <c r="A14" s="16"/>
      <c r="B14" s="2"/>
      <c r="C14" s="2"/>
      <c r="D14" s="2"/>
      <c r="E14" s="15"/>
      <c r="F14" s="3"/>
    </row>
    <row r="15" spans="1:6" ht="15">
      <c r="A15" s="76" t="s">
        <v>53</v>
      </c>
      <c r="B15" s="75">
        <v>0.9</v>
      </c>
      <c r="C15" s="2"/>
      <c r="D15" s="2"/>
      <c r="E15" s="15"/>
      <c r="F15" s="3"/>
    </row>
    <row r="16" spans="1:6" ht="15.75">
      <c r="A16" s="16"/>
      <c r="B16" s="2"/>
      <c r="C16" s="2"/>
      <c r="D16" s="2"/>
      <c r="E16" s="15"/>
      <c r="F16" s="3"/>
    </row>
    <row r="17" spans="1:6" ht="15.75">
      <c r="A17" s="16" t="s">
        <v>1</v>
      </c>
      <c r="B17" s="2"/>
      <c r="C17" s="2"/>
      <c r="D17" s="2"/>
      <c r="E17" s="15"/>
      <c r="F17" s="3"/>
    </row>
    <row r="18" spans="1:6" ht="15.75">
      <c r="A18" s="16" t="s">
        <v>6</v>
      </c>
      <c r="B18" s="9" t="s">
        <v>11</v>
      </c>
      <c r="C18" s="9" t="s">
        <v>12</v>
      </c>
      <c r="D18" s="10"/>
      <c r="E18" s="18"/>
      <c r="F18" s="25"/>
    </row>
    <row r="19" spans="1:9" ht="15.75">
      <c r="A19" s="19" t="s">
        <v>2</v>
      </c>
      <c r="B19" s="11">
        <v>300</v>
      </c>
      <c r="C19" s="11">
        <f>B19*B15</f>
        <v>270</v>
      </c>
      <c r="D19" s="11"/>
      <c r="E19" s="20"/>
      <c r="F19" s="26"/>
      <c r="H19" s="3"/>
      <c r="I19" s="3"/>
    </row>
    <row r="20" spans="1:9" ht="15.75">
      <c r="A20" s="19" t="s">
        <v>4</v>
      </c>
      <c r="B20" s="11">
        <v>405</v>
      </c>
      <c r="C20" s="11">
        <f>B15*B20</f>
        <v>364.5</v>
      </c>
      <c r="D20" s="11"/>
      <c r="E20" s="20"/>
      <c r="F20" s="26"/>
      <c r="H20" s="3"/>
      <c r="I20" s="3"/>
    </row>
    <row r="21" spans="1:6" ht="15.75">
      <c r="A21" s="19" t="s">
        <v>3</v>
      </c>
      <c r="B21" s="11">
        <v>405</v>
      </c>
      <c r="C21" s="11">
        <f>B15*B21</f>
        <v>364.5</v>
      </c>
      <c r="D21" s="11"/>
      <c r="E21" s="20"/>
      <c r="F21" s="26"/>
    </row>
    <row r="22" spans="1:6" ht="16.5" thickBot="1">
      <c r="A22" s="21" t="s">
        <v>5</v>
      </c>
      <c r="B22" s="22">
        <v>185</v>
      </c>
      <c r="C22" s="22">
        <f>B15*B22</f>
        <v>166.5</v>
      </c>
      <c r="D22" s="22"/>
      <c r="E22" s="23"/>
      <c r="F22" s="26"/>
    </row>
    <row r="23" ht="12.75">
      <c r="A23" s="1"/>
    </row>
    <row r="24" ht="12.75">
      <c r="A24" s="1"/>
    </row>
    <row r="25" ht="13.5" thickBot="1">
      <c r="A25" s="1"/>
    </row>
    <row r="26" spans="1:12" ht="18.75" thickBot="1">
      <c r="A26" s="98" t="s">
        <v>59</v>
      </c>
      <c r="B26" s="3"/>
      <c r="C26" s="3"/>
      <c r="D26" s="3"/>
      <c r="F26" s="99"/>
      <c r="G26" s="99"/>
      <c r="H26" s="99"/>
      <c r="I26" s="99"/>
      <c r="J26" s="99"/>
      <c r="K26" s="99"/>
      <c r="L26" s="99"/>
    </row>
    <row r="27" spans="1:12" ht="12.75">
      <c r="A27" s="91"/>
      <c r="B27" s="92" t="s">
        <v>57</v>
      </c>
      <c r="C27" s="92" t="s">
        <v>58</v>
      </c>
      <c r="D27" s="93" t="s">
        <v>56</v>
      </c>
      <c r="L27" s="99"/>
    </row>
    <row r="28" spans="1:12" ht="12.75">
      <c r="A28" s="94" t="s">
        <v>2</v>
      </c>
      <c r="B28" s="11">
        <f>MROUND(C19*0.4,5)</f>
        <v>110</v>
      </c>
      <c r="C28" s="11">
        <f>MROUND(C19*0.5,5)</f>
        <v>135</v>
      </c>
      <c r="D28" s="20">
        <f>MROUND(C19*0.6,5)</f>
        <v>160</v>
      </c>
      <c r="L28" s="99"/>
    </row>
    <row r="29" spans="1:12" ht="12.75">
      <c r="A29" s="94" t="s">
        <v>4</v>
      </c>
      <c r="B29" s="11">
        <f>MROUND(C20*0.4,5)</f>
        <v>145</v>
      </c>
      <c r="C29" s="11">
        <f>MROUND(C20*0.5,5)</f>
        <v>180</v>
      </c>
      <c r="D29" s="20">
        <f>MROUND(C20*0.6,5)</f>
        <v>220</v>
      </c>
      <c r="L29" s="99"/>
    </row>
    <row r="30" spans="1:12" ht="12.75">
      <c r="A30" s="94" t="s">
        <v>3</v>
      </c>
      <c r="B30" s="11">
        <f>MROUND(C21*0.4,5)</f>
        <v>145</v>
      </c>
      <c r="C30" s="11">
        <f>MROUND(C21*0.5,5)</f>
        <v>180</v>
      </c>
      <c r="D30" s="20">
        <f>MROUND(C21*0.6,5)</f>
        <v>220</v>
      </c>
      <c r="L30" s="99"/>
    </row>
    <row r="31" spans="1:12" ht="12.75">
      <c r="A31" s="94" t="s">
        <v>5</v>
      </c>
      <c r="B31" s="11">
        <f>MROUND(C22*0.4,5)</f>
        <v>65</v>
      </c>
      <c r="C31" s="11">
        <f>MROUND(C22*0.5,5)</f>
        <v>85</v>
      </c>
      <c r="D31" s="20">
        <f>MROUND(C22*0.6,5)</f>
        <v>100</v>
      </c>
      <c r="F31" s="99"/>
      <c r="G31" s="99"/>
      <c r="H31" s="99"/>
      <c r="I31" s="99"/>
      <c r="J31" s="99"/>
      <c r="K31" s="99"/>
      <c r="L31" s="99"/>
    </row>
    <row r="32" spans="1:12" ht="13.5" thickBot="1">
      <c r="A32" s="95"/>
      <c r="B32" s="96"/>
      <c r="C32" s="96"/>
      <c r="D32" s="97"/>
      <c r="F32" s="99"/>
      <c r="G32" s="99"/>
      <c r="H32" s="99"/>
      <c r="I32" s="99"/>
      <c r="J32" s="99"/>
      <c r="K32" s="99"/>
      <c r="L32" s="99"/>
    </row>
    <row r="33" ht="12.75">
      <c r="A33" s="1"/>
    </row>
    <row r="34" ht="12.75">
      <c r="A34" s="1"/>
    </row>
    <row r="36" ht="12.75">
      <c r="G36" s="3"/>
    </row>
    <row r="37" s="68" customFormat="1" ht="24.75" customHeight="1">
      <c r="A37" s="70" t="s">
        <v>42</v>
      </c>
    </row>
    <row r="40" spans="1:6" ht="15.75" thickBot="1">
      <c r="A40" s="29"/>
      <c r="D40" s="30"/>
      <c r="F40" s="74" t="s">
        <v>27</v>
      </c>
    </row>
    <row r="41" spans="1:13" ht="16.5" thickBot="1">
      <c r="A41" s="50" t="s">
        <v>24</v>
      </c>
      <c r="B41" s="24"/>
      <c r="C41" s="24"/>
      <c r="D41" s="31"/>
      <c r="E41" s="32"/>
      <c r="F41" s="59" t="s">
        <v>7</v>
      </c>
      <c r="G41" s="33"/>
      <c r="H41" s="34" t="s">
        <v>8</v>
      </c>
      <c r="I41" s="35"/>
      <c r="J41" s="58" t="s">
        <v>9</v>
      </c>
      <c r="K41" s="36"/>
      <c r="L41" s="53"/>
      <c r="M41" s="54"/>
    </row>
    <row r="42" spans="1:13" ht="12.75">
      <c r="A42" s="37"/>
      <c r="B42" s="38" t="s">
        <v>0</v>
      </c>
      <c r="C42" s="38" t="s">
        <v>18</v>
      </c>
      <c r="D42" s="38" t="s">
        <v>19</v>
      </c>
      <c r="E42" s="39" t="s">
        <v>10</v>
      </c>
      <c r="F42" s="89" t="s">
        <v>20</v>
      </c>
      <c r="G42" s="87" t="s">
        <v>10</v>
      </c>
      <c r="H42" s="42" t="s">
        <v>20</v>
      </c>
      <c r="I42" s="41" t="s">
        <v>10</v>
      </c>
      <c r="J42" s="86" t="s">
        <v>20</v>
      </c>
      <c r="K42" s="90" t="s">
        <v>10</v>
      </c>
      <c r="L42" s="55"/>
      <c r="M42" s="56"/>
    </row>
    <row r="43" spans="1:13" ht="12.75">
      <c r="A43" s="37" t="s">
        <v>13</v>
      </c>
      <c r="B43" s="51">
        <v>39911</v>
      </c>
      <c r="C43" s="11" t="s">
        <v>2</v>
      </c>
      <c r="D43" s="11">
        <v>3</v>
      </c>
      <c r="E43" s="43">
        <v>5</v>
      </c>
      <c r="F43" s="60">
        <f>MROUND(C19*B9,5)</f>
        <v>175</v>
      </c>
      <c r="G43" s="5">
        <v>5</v>
      </c>
      <c r="H43" s="60">
        <f>MROUND(C19*B10,5)</f>
        <v>205</v>
      </c>
      <c r="I43" s="6">
        <v>5</v>
      </c>
      <c r="J43" s="5">
        <f>MROUND(C19*B11,5)</f>
        <v>230</v>
      </c>
      <c r="K43" s="6" t="s">
        <v>29</v>
      </c>
      <c r="L43" s="52"/>
      <c r="M43" s="57"/>
    </row>
    <row r="44" spans="1:13" ht="12.75">
      <c r="A44" s="37" t="s">
        <v>21</v>
      </c>
      <c r="B44" s="106">
        <v>39913</v>
      </c>
      <c r="C44" s="11" t="s">
        <v>4</v>
      </c>
      <c r="D44" s="64">
        <v>3</v>
      </c>
      <c r="E44" s="43">
        <v>5</v>
      </c>
      <c r="F44" s="60">
        <f>MROUND(C20*B9,5)</f>
        <v>235</v>
      </c>
      <c r="G44" s="5">
        <v>5</v>
      </c>
      <c r="H44" s="60">
        <f>MROUND(C20*B10,5)</f>
        <v>275</v>
      </c>
      <c r="I44" s="6">
        <v>5</v>
      </c>
      <c r="J44" s="5">
        <f>MROUND(C20*B11,5)</f>
        <v>310</v>
      </c>
      <c r="K44" s="6" t="s">
        <v>29</v>
      </c>
      <c r="L44" s="3"/>
      <c r="M44" s="57"/>
    </row>
    <row r="45" spans="1:13" ht="12.75">
      <c r="A45" s="37" t="s">
        <v>22</v>
      </c>
      <c r="B45" s="106">
        <v>39915</v>
      </c>
      <c r="C45" s="11" t="s">
        <v>25</v>
      </c>
      <c r="D45" s="64">
        <v>3</v>
      </c>
      <c r="E45" s="43">
        <v>5</v>
      </c>
      <c r="F45" s="60">
        <f>MROUND(C21*B9,5)</f>
        <v>235</v>
      </c>
      <c r="G45" s="5">
        <v>5</v>
      </c>
      <c r="H45" s="60">
        <f>MROUND(C21*B10,5)</f>
        <v>275</v>
      </c>
      <c r="I45" s="6">
        <v>5</v>
      </c>
      <c r="J45" s="5">
        <f>MROUND(C21*B11,5)</f>
        <v>310</v>
      </c>
      <c r="K45" s="6" t="s">
        <v>29</v>
      </c>
      <c r="L45" s="3"/>
      <c r="M45" s="57"/>
    </row>
    <row r="46" spans="1:13" ht="13.5" thickBot="1">
      <c r="A46" s="47" t="s">
        <v>23</v>
      </c>
      <c r="B46" s="107">
        <v>39918</v>
      </c>
      <c r="C46" s="22" t="s">
        <v>5</v>
      </c>
      <c r="D46" s="66">
        <v>3</v>
      </c>
      <c r="E46" s="62">
        <v>5</v>
      </c>
      <c r="F46" s="61">
        <f>MROUND(C22*B9,5)</f>
        <v>110</v>
      </c>
      <c r="G46" s="7">
        <v>5</v>
      </c>
      <c r="H46" s="61">
        <f>MROUND(C22*B10,5)</f>
        <v>125</v>
      </c>
      <c r="I46" s="8">
        <v>5</v>
      </c>
      <c r="J46" s="7">
        <f>MROUND(C22*B11,5)</f>
        <v>140</v>
      </c>
      <c r="K46" s="8" t="s">
        <v>29</v>
      </c>
      <c r="L46" s="3"/>
      <c r="M46" s="57"/>
    </row>
    <row r="48" spans="3:7" ht="15.75" thickBot="1">
      <c r="C48" s="26"/>
      <c r="F48" s="74" t="s">
        <v>28</v>
      </c>
      <c r="G48" s="67"/>
    </row>
    <row r="49" spans="3:12" ht="13.5" thickBot="1">
      <c r="C49" s="26"/>
      <c r="F49" s="59" t="s">
        <v>7</v>
      </c>
      <c r="G49" s="33"/>
      <c r="H49" s="34" t="s">
        <v>8</v>
      </c>
      <c r="I49" s="35"/>
      <c r="J49" s="58" t="s">
        <v>9</v>
      </c>
      <c r="K49" s="115"/>
      <c r="L49" s="114" t="s">
        <v>60</v>
      </c>
    </row>
    <row r="50" spans="3:12" ht="12.75">
      <c r="C50" s="26"/>
      <c r="F50" s="42" t="s">
        <v>20</v>
      </c>
      <c r="G50" s="41" t="s">
        <v>10</v>
      </c>
      <c r="H50" s="42" t="s">
        <v>20</v>
      </c>
      <c r="I50" s="41" t="s">
        <v>10</v>
      </c>
      <c r="J50" s="42" t="s">
        <v>20</v>
      </c>
      <c r="K50" s="113" t="s">
        <v>10</v>
      </c>
      <c r="L50" s="116"/>
    </row>
    <row r="51" spans="3:12" ht="12.75">
      <c r="C51" s="26"/>
      <c r="E51" s="117" t="s">
        <v>2</v>
      </c>
      <c r="F51" s="60"/>
      <c r="G51" s="6"/>
      <c r="H51" s="60"/>
      <c r="I51" s="6"/>
      <c r="J51" s="60"/>
      <c r="K51" s="5"/>
      <c r="L51" s="110">
        <f>(J51*K51*0.0333)+J51</f>
        <v>0</v>
      </c>
    </row>
    <row r="52" spans="5:12" ht="12.75">
      <c r="E52" s="117" t="s">
        <v>4</v>
      </c>
      <c r="F52" s="60"/>
      <c r="G52" s="6"/>
      <c r="H52" s="60"/>
      <c r="I52" s="6"/>
      <c r="J52" s="60"/>
      <c r="K52" s="5"/>
      <c r="L52" s="110">
        <f>(J52*K52*0.0333)+J52</f>
        <v>0</v>
      </c>
    </row>
    <row r="53" spans="5:12" ht="12.75">
      <c r="E53" s="117" t="s">
        <v>25</v>
      </c>
      <c r="F53" s="60"/>
      <c r="G53" s="6"/>
      <c r="H53" s="60"/>
      <c r="I53" s="6"/>
      <c r="J53" s="60"/>
      <c r="K53" s="5"/>
      <c r="L53" s="110">
        <f>(J53*K53*0.0333)+J53</f>
        <v>0</v>
      </c>
    </row>
    <row r="54" spans="5:12" ht="13.5" thickBot="1">
      <c r="E54" s="117" t="s">
        <v>5</v>
      </c>
      <c r="F54" s="61"/>
      <c r="G54" s="8"/>
      <c r="H54" s="61"/>
      <c r="I54" s="8"/>
      <c r="J54" s="61"/>
      <c r="K54" s="7"/>
      <c r="L54" s="111">
        <f>(J54*K54*0.0333)+J54</f>
        <v>0</v>
      </c>
    </row>
    <row r="56" s="68" customFormat="1" ht="25.5" customHeight="1">
      <c r="A56" s="70" t="s">
        <v>43</v>
      </c>
    </row>
    <row r="57" s="69" customFormat="1" ht="12.75"/>
    <row r="58" ht="15.75" thickBot="1">
      <c r="F58" s="74" t="s">
        <v>27</v>
      </c>
    </row>
    <row r="59" spans="1:11" ht="16.5" thickBot="1">
      <c r="A59" s="50" t="s">
        <v>30</v>
      </c>
      <c r="B59" s="24"/>
      <c r="C59" s="24"/>
      <c r="D59" s="31"/>
      <c r="E59" s="32"/>
      <c r="F59" s="59" t="s">
        <v>7</v>
      </c>
      <c r="G59" s="104"/>
      <c r="H59" s="34" t="s">
        <v>8</v>
      </c>
      <c r="I59" s="35"/>
      <c r="J59" s="105" t="s">
        <v>9</v>
      </c>
      <c r="K59" s="36"/>
    </row>
    <row r="60" spans="1:11" ht="12.75">
      <c r="A60" s="37"/>
      <c r="B60" s="38" t="s">
        <v>0</v>
      </c>
      <c r="C60" s="38" t="s">
        <v>18</v>
      </c>
      <c r="D60" s="38" t="s">
        <v>19</v>
      </c>
      <c r="E60" s="39" t="s">
        <v>10</v>
      </c>
      <c r="F60" s="89" t="s">
        <v>20</v>
      </c>
      <c r="G60" s="87" t="s">
        <v>10</v>
      </c>
      <c r="H60" s="89" t="s">
        <v>20</v>
      </c>
      <c r="I60" s="90" t="s">
        <v>10</v>
      </c>
      <c r="J60" s="86" t="s">
        <v>20</v>
      </c>
      <c r="K60" s="90" t="s">
        <v>10</v>
      </c>
    </row>
    <row r="61" spans="1:11" ht="12.75">
      <c r="A61" s="37" t="s">
        <v>31</v>
      </c>
      <c r="B61" s="51">
        <v>39897</v>
      </c>
      <c r="C61" s="11" t="s">
        <v>2</v>
      </c>
      <c r="D61" s="11">
        <v>3</v>
      </c>
      <c r="E61" s="43">
        <v>3</v>
      </c>
      <c r="F61" s="60">
        <f>MROUND(C19*C9,5)</f>
        <v>190</v>
      </c>
      <c r="G61" s="5">
        <v>3</v>
      </c>
      <c r="H61" s="60">
        <f>MROUND(C19*C10,5)</f>
        <v>215</v>
      </c>
      <c r="I61" s="6">
        <v>3</v>
      </c>
      <c r="J61" s="5">
        <f>MROUND(C19*C11,5)</f>
        <v>245</v>
      </c>
      <c r="K61" s="6" t="s">
        <v>52</v>
      </c>
    </row>
    <row r="62" spans="1:11" ht="12.75">
      <c r="A62" s="37" t="s">
        <v>32</v>
      </c>
      <c r="B62" s="63"/>
      <c r="C62" s="11" t="s">
        <v>4</v>
      </c>
      <c r="D62" s="64">
        <v>3</v>
      </c>
      <c r="E62" s="43">
        <v>3</v>
      </c>
      <c r="F62" s="60">
        <f>MROUND(C20*C9,5)</f>
        <v>255</v>
      </c>
      <c r="G62" s="5">
        <v>3</v>
      </c>
      <c r="H62" s="60">
        <f>MROUND(C20*C10,5)</f>
        <v>290</v>
      </c>
      <c r="I62" s="6">
        <v>3</v>
      </c>
      <c r="J62" s="5">
        <f>MROUND(C20*C11,5)</f>
        <v>330</v>
      </c>
      <c r="K62" s="6" t="s">
        <v>52</v>
      </c>
    </row>
    <row r="63" spans="1:11" ht="12.75">
      <c r="A63" s="37" t="s">
        <v>33</v>
      </c>
      <c r="B63" s="63"/>
      <c r="C63" s="11" t="s">
        <v>25</v>
      </c>
      <c r="D63" s="64">
        <v>3</v>
      </c>
      <c r="E63" s="43">
        <v>3</v>
      </c>
      <c r="F63" s="60">
        <f>MROUND(C21*C9,5)</f>
        <v>255</v>
      </c>
      <c r="G63" s="5">
        <v>3</v>
      </c>
      <c r="H63" s="60">
        <f>MROUND(C21*C10,5)</f>
        <v>290</v>
      </c>
      <c r="I63" s="6">
        <v>3</v>
      </c>
      <c r="J63" s="5">
        <f>MROUND(C21*C11,5)</f>
        <v>330</v>
      </c>
      <c r="K63" s="6" t="s">
        <v>52</v>
      </c>
    </row>
    <row r="64" spans="1:11" ht="13.5" thickBot="1">
      <c r="A64" s="47" t="s">
        <v>34</v>
      </c>
      <c r="B64" s="65"/>
      <c r="C64" s="22" t="s">
        <v>5</v>
      </c>
      <c r="D64" s="66">
        <v>3</v>
      </c>
      <c r="E64" s="62">
        <v>3</v>
      </c>
      <c r="F64" s="61">
        <f>MROUND(C22*C9,5)</f>
        <v>115</v>
      </c>
      <c r="G64" s="7">
        <v>3</v>
      </c>
      <c r="H64" s="61">
        <f>MROUND(C22*C10,5)</f>
        <v>135</v>
      </c>
      <c r="I64" s="8">
        <v>3</v>
      </c>
      <c r="J64" s="7">
        <f>MROUND(C22*C11,5)</f>
        <v>150</v>
      </c>
      <c r="K64" s="8" t="s">
        <v>52</v>
      </c>
    </row>
    <row r="66" spans="3:7" ht="15.75" thickBot="1">
      <c r="C66" s="26"/>
      <c r="F66" s="74" t="s">
        <v>28</v>
      </c>
      <c r="G66" s="67">
        <f>B61</f>
        <v>39897</v>
      </c>
    </row>
    <row r="67" spans="3:12" ht="13.5" thickBot="1">
      <c r="C67" s="26"/>
      <c r="F67" s="59" t="s">
        <v>7</v>
      </c>
      <c r="G67" s="33"/>
      <c r="H67" s="34" t="s">
        <v>8</v>
      </c>
      <c r="I67" s="35"/>
      <c r="J67" s="58" t="s">
        <v>9</v>
      </c>
      <c r="K67" s="36"/>
      <c r="L67" s="114" t="s">
        <v>60</v>
      </c>
    </row>
    <row r="68" spans="3:12" ht="12.75">
      <c r="C68" s="26"/>
      <c r="F68" s="42" t="s">
        <v>20</v>
      </c>
      <c r="G68" s="41" t="s">
        <v>10</v>
      </c>
      <c r="H68" s="42" t="s">
        <v>20</v>
      </c>
      <c r="I68" s="41" t="s">
        <v>10</v>
      </c>
      <c r="J68" s="42" t="s">
        <v>20</v>
      </c>
      <c r="K68" s="113" t="s">
        <v>10</v>
      </c>
      <c r="L68" s="109"/>
    </row>
    <row r="69" spans="3:12" ht="12.75">
      <c r="C69" s="26"/>
      <c r="E69" s="117" t="s">
        <v>2</v>
      </c>
      <c r="F69" s="60"/>
      <c r="G69" s="6"/>
      <c r="H69" s="60"/>
      <c r="I69" s="6"/>
      <c r="J69" s="60"/>
      <c r="K69" s="5"/>
      <c r="L69" s="110">
        <f>(J69*K69*0.0333)+J69</f>
        <v>0</v>
      </c>
    </row>
    <row r="70" spans="5:12" ht="12.75">
      <c r="E70" s="117" t="s">
        <v>4</v>
      </c>
      <c r="F70" s="60"/>
      <c r="G70" s="6"/>
      <c r="H70" s="60"/>
      <c r="I70" s="6"/>
      <c r="J70" s="60"/>
      <c r="K70" s="5"/>
      <c r="L70" s="110">
        <f>(J70*K70*0.0333)+J70</f>
        <v>0</v>
      </c>
    </row>
    <row r="71" spans="5:12" ht="12.75">
      <c r="E71" s="117" t="s">
        <v>25</v>
      </c>
      <c r="F71" s="60"/>
      <c r="G71" s="6"/>
      <c r="H71" s="60"/>
      <c r="I71" s="6"/>
      <c r="J71" s="60"/>
      <c r="K71" s="5"/>
      <c r="L71" s="110">
        <f>(J71*K71*0.0333)+J71</f>
        <v>0</v>
      </c>
    </row>
    <row r="72" spans="5:12" ht="13.5" thickBot="1">
      <c r="E72" s="117" t="s">
        <v>5</v>
      </c>
      <c r="F72" s="61"/>
      <c r="G72" s="8"/>
      <c r="H72" s="61"/>
      <c r="I72" s="8"/>
      <c r="J72" s="61"/>
      <c r="K72" s="7"/>
      <c r="L72" s="111">
        <f>(J72*K72*0.0333)+J72</f>
        <v>0</v>
      </c>
    </row>
    <row r="73" spans="6:12" ht="12.75">
      <c r="F73" s="26"/>
      <c r="G73" s="26"/>
      <c r="H73" s="3"/>
      <c r="I73" s="57"/>
      <c r="J73" s="3"/>
      <c r="K73" s="57"/>
      <c r="L73" s="3"/>
    </row>
    <row r="75" s="68" customFormat="1" ht="24.75" customHeight="1">
      <c r="A75" s="70" t="s">
        <v>44</v>
      </c>
    </row>
    <row r="77" ht="15.75" thickBot="1">
      <c r="F77" s="74" t="s">
        <v>27</v>
      </c>
    </row>
    <row r="78" spans="1:11" ht="16.5" thickBot="1">
      <c r="A78" s="50" t="s">
        <v>36</v>
      </c>
      <c r="B78" s="24"/>
      <c r="C78" s="24"/>
      <c r="D78" s="31"/>
      <c r="E78" s="88"/>
      <c r="F78" s="59" t="s">
        <v>7</v>
      </c>
      <c r="G78" s="104"/>
      <c r="H78" s="34" t="s">
        <v>8</v>
      </c>
      <c r="I78" s="35"/>
      <c r="J78" s="105" t="s">
        <v>9</v>
      </c>
      <c r="K78" s="36"/>
    </row>
    <row r="79" spans="1:11" ht="12.75">
      <c r="A79" s="37"/>
      <c r="B79" s="38" t="s">
        <v>0</v>
      </c>
      <c r="C79" s="38" t="s">
        <v>18</v>
      </c>
      <c r="D79" s="38" t="s">
        <v>19</v>
      </c>
      <c r="E79" s="81" t="s">
        <v>10</v>
      </c>
      <c r="F79" s="89" t="s">
        <v>20</v>
      </c>
      <c r="G79" s="87" t="s">
        <v>10</v>
      </c>
      <c r="H79" s="89" t="s">
        <v>20</v>
      </c>
      <c r="I79" s="90" t="s">
        <v>10</v>
      </c>
      <c r="J79" s="86" t="s">
        <v>20</v>
      </c>
      <c r="K79" s="90" t="s">
        <v>10</v>
      </c>
    </row>
    <row r="80" spans="1:11" ht="12.75">
      <c r="A80" s="37" t="s">
        <v>37</v>
      </c>
      <c r="B80" s="51">
        <v>39897</v>
      </c>
      <c r="C80" s="11" t="s">
        <v>2</v>
      </c>
      <c r="D80" s="11">
        <v>3</v>
      </c>
      <c r="E80" s="101" t="s">
        <v>35</v>
      </c>
      <c r="F80" s="60">
        <f>MROUND(C19*D9,5)</f>
        <v>205</v>
      </c>
      <c r="G80" s="5">
        <v>5</v>
      </c>
      <c r="H80" s="60">
        <f>MROUND(C19*D10,5)</f>
        <v>230</v>
      </c>
      <c r="I80" s="6">
        <v>3</v>
      </c>
      <c r="J80" s="5">
        <f>MROUND(C19*D11,5)</f>
        <v>255</v>
      </c>
      <c r="K80" s="6" t="s">
        <v>41</v>
      </c>
    </row>
    <row r="81" spans="1:11" ht="12.75">
      <c r="A81" s="37" t="s">
        <v>38</v>
      </c>
      <c r="B81" s="11"/>
      <c r="C81" s="11" t="s">
        <v>4</v>
      </c>
      <c r="D81" s="11">
        <v>3</v>
      </c>
      <c r="E81" s="101" t="s">
        <v>35</v>
      </c>
      <c r="F81" s="60">
        <f>MROUND(C20*D9,5)</f>
        <v>275</v>
      </c>
      <c r="G81" s="5">
        <v>5</v>
      </c>
      <c r="H81" s="60">
        <f>MROUND(C20*D10,5)</f>
        <v>310</v>
      </c>
      <c r="I81" s="6">
        <v>3</v>
      </c>
      <c r="J81" s="5">
        <f>MROUND(C20*D11,5)</f>
        <v>345</v>
      </c>
      <c r="K81" s="6" t="s">
        <v>41</v>
      </c>
    </row>
    <row r="82" spans="1:11" ht="12.75">
      <c r="A82" s="37" t="s">
        <v>39</v>
      </c>
      <c r="B82" s="11"/>
      <c r="C82" s="11" t="s">
        <v>25</v>
      </c>
      <c r="D82" s="11">
        <v>3</v>
      </c>
      <c r="E82" s="101" t="s">
        <v>35</v>
      </c>
      <c r="F82" s="60">
        <f>MROUND(C21*D9,5)</f>
        <v>275</v>
      </c>
      <c r="G82" s="5">
        <v>5</v>
      </c>
      <c r="H82" s="60">
        <f>MROUND(C21*D10,5)</f>
        <v>310</v>
      </c>
      <c r="I82" s="6">
        <v>3</v>
      </c>
      <c r="J82" s="5">
        <f>MROUND(C21*D11,5)</f>
        <v>345</v>
      </c>
      <c r="K82" s="6" t="s">
        <v>41</v>
      </c>
    </row>
    <row r="83" spans="1:11" ht="13.5" thickBot="1">
      <c r="A83" s="47" t="s">
        <v>40</v>
      </c>
      <c r="B83" s="22"/>
      <c r="C83" s="22" t="s">
        <v>5</v>
      </c>
      <c r="D83" s="22">
        <v>3</v>
      </c>
      <c r="E83" s="102" t="s">
        <v>35</v>
      </c>
      <c r="F83" s="61">
        <f>MROUND(C22*D9,5)</f>
        <v>125</v>
      </c>
      <c r="G83" s="7">
        <v>5</v>
      </c>
      <c r="H83" s="61">
        <f>MROUND(C22*D10,5)</f>
        <v>140</v>
      </c>
      <c r="I83" s="8">
        <v>3</v>
      </c>
      <c r="J83" s="7">
        <f>MROUND(C22*D11,5)</f>
        <v>160</v>
      </c>
      <c r="K83" s="8" t="s">
        <v>41</v>
      </c>
    </row>
    <row r="85" spans="3:7" ht="15.75" thickBot="1">
      <c r="C85" s="26"/>
      <c r="F85" s="74" t="s">
        <v>28</v>
      </c>
      <c r="G85" s="67">
        <f>B80</f>
        <v>39897</v>
      </c>
    </row>
    <row r="86" spans="3:12" ht="13.5" thickBot="1">
      <c r="C86" s="26"/>
      <c r="F86" s="59" t="s">
        <v>7</v>
      </c>
      <c r="G86" s="33"/>
      <c r="H86" s="34" t="s">
        <v>8</v>
      </c>
      <c r="I86" s="35"/>
      <c r="J86" s="58" t="s">
        <v>9</v>
      </c>
      <c r="K86" s="36"/>
      <c r="L86" s="108" t="s">
        <v>60</v>
      </c>
    </row>
    <row r="87" spans="3:12" ht="12.75">
      <c r="C87" s="26"/>
      <c r="F87" s="42" t="s">
        <v>20</v>
      </c>
      <c r="G87" s="41" t="s">
        <v>10</v>
      </c>
      <c r="H87" s="42" t="s">
        <v>20</v>
      </c>
      <c r="I87" s="41" t="s">
        <v>10</v>
      </c>
      <c r="J87" s="42" t="s">
        <v>20</v>
      </c>
      <c r="K87" s="41" t="s">
        <v>10</v>
      </c>
      <c r="L87" s="109"/>
    </row>
    <row r="88" spans="3:12" ht="12.75">
      <c r="C88" s="26"/>
      <c r="E88" s="117" t="s">
        <v>2</v>
      </c>
      <c r="F88" s="60"/>
      <c r="G88" s="6"/>
      <c r="H88" s="45"/>
      <c r="I88" s="44"/>
      <c r="J88" s="60"/>
      <c r="K88" s="5"/>
      <c r="L88" s="110">
        <f>(J88*K88*0.0333)+J88</f>
        <v>0</v>
      </c>
    </row>
    <row r="89" spans="5:12" ht="12.75">
      <c r="E89" s="117" t="s">
        <v>4</v>
      </c>
      <c r="F89" s="60"/>
      <c r="G89" s="6"/>
      <c r="H89" s="4"/>
      <c r="I89" s="44"/>
      <c r="J89" s="60"/>
      <c r="K89" s="5"/>
      <c r="L89" s="110">
        <f>(J89*K89*0.0333)+J89</f>
        <v>0</v>
      </c>
    </row>
    <row r="90" spans="5:12" ht="12.75">
      <c r="E90" s="117" t="s">
        <v>25</v>
      </c>
      <c r="F90" s="60"/>
      <c r="G90" s="6"/>
      <c r="H90" s="4"/>
      <c r="I90" s="44"/>
      <c r="J90" s="60"/>
      <c r="K90" s="5"/>
      <c r="L90" s="110">
        <f>(J90*K90*0.0333)+J90</f>
        <v>0</v>
      </c>
    </row>
    <row r="91" spans="5:12" ht="13.5" thickBot="1">
      <c r="E91" s="117" t="s">
        <v>5</v>
      </c>
      <c r="F91" s="61"/>
      <c r="G91" s="8"/>
      <c r="H91" s="49"/>
      <c r="I91" s="48"/>
      <c r="J91" s="61"/>
      <c r="K91" s="7"/>
      <c r="L91" s="111">
        <f>(J91*K91*0.0333)+J91</f>
        <v>0</v>
      </c>
    </row>
    <row r="92" spans="6:12" ht="12.75">
      <c r="F92" s="5"/>
      <c r="G92" s="5"/>
      <c r="H92" s="99"/>
      <c r="I92" s="112"/>
      <c r="J92" s="99"/>
      <c r="K92" s="112"/>
      <c r="L92" s="99"/>
    </row>
    <row r="94" spans="1:11" ht="23.25">
      <c r="A94" s="70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6" ht="15.75" thickBot="1">
      <c r="F96" s="74" t="s">
        <v>27</v>
      </c>
    </row>
    <row r="97" spans="1:11" ht="16.5" thickBot="1">
      <c r="A97" s="50" t="s">
        <v>36</v>
      </c>
      <c r="B97" s="24"/>
      <c r="C97" s="24"/>
      <c r="D97" s="31"/>
      <c r="E97" s="32"/>
      <c r="F97" s="100" t="s">
        <v>7</v>
      </c>
      <c r="G97" s="82"/>
      <c r="H97" s="83" t="s">
        <v>8</v>
      </c>
      <c r="I97" s="84"/>
      <c r="J97" s="103" t="s">
        <v>9</v>
      </c>
      <c r="K97" s="85"/>
    </row>
    <row r="98" spans="1:11" ht="12.75">
      <c r="A98" s="37"/>
      <c r="B98" s="38" t="s">
        <v>0</v>
      </c>
      <c r="C98" s="38" t="s">
        <v>18</v>
      </c>
      <c r="D98" s="38" t="s">
        <v>19</v>
      </c>
      <c r="E98" s="81" t="s">
        <v>10</v>
      </c>
      <c r="F98" s="42" t="s">
        <v>20</v>
      </c>
      <c r="G98" s="41" t="s">
        <v>10</v>
      </c>
      <c r="H98" s="42" t="s">
        <v>20</v>
      </c>
      <c r="I98" s="41" t="s">
        <v>10</v>
      </c>
      <c r="J98" s="40" t="s">
        <v>20</v>
      </c>
      <c r="K98" s="41" t="s">
        <v>10</v>
      </c>
    </row>
    <row r="99" spans="1:11" ht="12.75">
      <c r="A99" s="37" t="s">
        <v>47</v>
      </c>
      <c r="B99" s="51">
        <v>39897</v>
      </c>
      <c r="C99" s="46" t="s">
        <v>2</v>
      </c>
      <c r="D99" s="11">
        <v>3</v>
      </c>
      <c r="E99" s="101" t="s">
        <v>51</v>
      </c>
      <c r="F99" s="60">
        <f>MROUND(C19*E9,5)</f>
        <v>110</v>
      </c>
      <c r="G99" s="6">
        <v>5</v>
      </c>
      <c r="H99" s="60">
        <f>MROUND(C19*E10,5)</f>
        <v>135</v>
      </c>
      <c r="I99" s="6">
        <v>5</v>
      </c>
      <c r="J99" s="5">
        <f>MROUND(C19*E11,5)</f>
        <v>160</v>
      </c>
      <c r="K99" s="6">
        <v>5</v>
      </c>
    </row>
    <row r="100" spans="1:11" ht="12.75">
      <c r="A100" s="37" t="s">
        <v>48</v>
      </c>
      <c r="B100" s="63"/>
      <c r="C100" s="11" t="s">
        <v>4</v>
      </c>
      <c r="D100" s="64">
        <v>3</v>
      </c>
      <c r="E100" s="101" t="s">
        <v>51</v>
      </c>
      <c r="F100" s="60">
        <f>MROUND(C20*E9,5)</f>
        <v>145</v>
      </c>
      <c r="G100" s="6">
        <v>5</v>
      </c>
      <c r="H100" s="60">
        <f>MROUND(C20*E10,5)</f>
        <v>180</v>
      </c>
      <c r="I100" s="6">
        <v>5</v>
      </c>
      <c r="J100" s="5">
        <f>MROUND(C20*E11,5)</f>
        <v>220</v>
      </c>
      <c r="K100" s="6">
        <v>5</v>
      </c>
    </row>
    <row r="101" spans="1:11" ht="12.75">
      <c r="A101" s="37" t="s">
        <v>49</v>
      </c>
      <c r="B101" s="63"/>
      <c r="C101" s="11" t="s">
        <v>25</v>
      </c>
      <c r="D101" s="64">
        <v>3</v>
      </c>
      <c r="E101" s="101" t="s">
        <v>51</v>
      </c>
      <c r="F101" s="60">
        <f>MROUND(C21*E9,5)</f>
        <v>145</v>
      </c>
      <c r="G101" s="6">
        <v>5</v>
      </c>
      <c r="H101" s="60">
        <f>MROUND(C21*E10,5)</f>
        <v>180</v>
      </c>
      <c r="I101" s="6">
        <v>5</v>
      </c>
      <c r="J101" s="5">
        <f>MROUND(C21*E11,5)</f>
        <v>220</v>
      </c>
      <c r="K101" s="6">
        <v>5</v>
      </c>
    </row>
    <row r="102" spans="1:11" ht="13.5" thickBot="1">
      <c r="A102" s="47" t="s">
        <v>50</v>
      </c>
      <c r="B102" s="65"/>
      <c r="C102" s="22" t="s">
        <v>5</v>
      </c>
      <c r="D102" s="66">
        <v>3</v>
      </c>
      <c r="E102" s="102" t="s">
        <v>51</v>
      </c>
      <c r="F102" s="61">
        <f>MROUND(C22*E9,5)</f>
        <v>65</v>
      </c>
      <c r="G102" s="8">
        <v>5</v>
      </c>
      <c r="H102" s="61">
        <f>MROUND(C22*E10,5)</f>
        <v>85</v>
      </c>
      <c r="I102" s="8">
        <v>5</v>
      </c>
      <c r="J102" s="7">
        <f>MROUND(C22*E11,5)</f>
        <v>100</v>
      </c>
      <c r="K102" s="8">
        <v>5</v>
      </c>
    </row>
    <row r="104" spans="6:7" ht="15.75" thickBot="1">
      <c r="F104" s="74" t="s">
        <v>28</v>
      </c>
      <c r="G104" s="67">
        <f>B99</f>
        <v>39897</v>
      </c>
    </row>
    <row r="105" spans="6:12" ht="13.5" thickBot="1">
      <c r="F105" s="59" t="s">
        <v>7</v>
      </c>
      <c r="G105" s="33"/>
      <c r="H105" s="34" t="s">
        <v>8</v>
      </c>
      <c r="I105" s="35"/>
      <c r="J105" s="58" t="s">
        <v>9</v>
      </c>
      <c r="K105" s="36"/>
      <c r="L105" s="108" t="s">
        <v>60</v>
      </c>
    </row>
    <row r="106" spans="6:12" ht="12.75">
      <c r="F106" s="42" t="s">
        <v>20</v>
      </c>
      <c r="G106" s="41" t="s">
        <v>10</v>
      </c>
      <c r="H106" s="42" t="s">
        <v>20</v>
      </c>
      <c r="I106" s="41" t="s">
        <v>10</v>
      </c>
      <c r="J106" s="42" t="s">
        <v>20</v>
      </c>
      <c r="K106" s="41" t="s">
        <v>10</v>
      </c>
      <c r="L106" s="109"/>
    </row>
    <row r="107" spans="3:12" ht="12.75">
      <c r="C107" s="26"/>
      <c r="E107" s="117" t="s">
        <v>2</v>
      </c>
      <c r="F107" s="60"/>
      <c r="G107" s="6"/>
      <c r="H107" s="45"/>
      <c r="I107" s="44"/>
      <c r="J107" s="60"/>
      <c r="K107" s="5"/>
      <c r="L107" s="110">
        <f>(J107*K107*0.0333)+J107</f>
        <v>0</v>
      </c>
    </row>
    <row r="108" spans="3:12" ht="12.75">
      <c r="C108" s="26"/>
      <c r="E108" s="117" t="s">
        <v>4</v>
      </c>
      <c r="F108" s="60"/>
      <c r="G108" s="6"/>
      <c r="H108" s="4"/>
      <c r="I108" s="44"/>
      <c r="J108" s="60"/>
      <c r="K108" s="5"/>
      <c r="L108" s="110">
        <f>(J108*K108*0.0333)+J108</f>
        <v>0</v>
      </c>
    </row>
    <row r="109" spans="3:12" ht="12.75">
      <c r="C109" s="26"/>
      <c r="E109" s="117" t="s">
        <v>25</v>
      </c>
      <c r="F109" s="60"/>
      <c r="G109" s="6"/>
      <c r="H109" s="4"/>
      <c r="I109" s="44"/>
      <c r="J109" s="60"/>
      <c r="K109" s="5"/>
      <c r="L109" s="110">
        <f>(J109*K109*0.0333)+J109</f>
        <v>0</v>
      </c>
    </row>
    <row r="110" spans="3:12" ht="13.5" thickBot="1">
      <c r="C110" s="26"/>
      <c r="E110" s="117" t="s">
        <v>5</v>
      </c>
      <c r="F110" s="61"/>
      <c r="G110" s="8"/>
      <c r="H110" s="49"/>
      <c r="I110" s="48"/>
      <c r="J110" s="61"/>
      <c r="K110" s="7"/>
      <c r="L110" s="111">
        <f>(J110*K110*0.0333)+J110</f>
        <v>0</v>
      </c>
    </row>
    <row r="111" spans="3:12" ht="12.75">
      <c r="C111" s="3"/>
      <c r="F111" s="5"/>
      <c r="G111" s="5"/>
      <c r="H111" s="99"/>
      <c r="I111" s="112"/>
      <c r="J111" s="99"/>
      <c r="K111" s="112"/>
      <c r="L111" s="99"/>
    </row>
    <row r="112" ht="12.75">
      <c r="C112" s="3"/>
    </row>
  </sheetData>
  <hyperlinks>
    <hyperlink ref="A3" r:id="rId1" display="www.Ironaddicts.com"/>
  </hyperlinks>
  <printOptions/>
  <pageMargins left="0.75" right="0.75" top="1" bottom="1" header="0.5" footer="0.5"/>
  <pageSetup horizontalDpi="600" verticalDpi="600" orientation="portrait" r:id="rId3"/>
  <ignoredErrors>
    <ignoredError sqref="E80:E83" twoDigitTextYear="1"/>
    <ignoredError sqref="E99:E10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2:M112"/>
  <sheetViews>
    <sheetView workbookViewId="0" topLeftCell="A1">
      <selection activeCell="I113" sqref="I113"/>
    </sheetView>
  </sheetViews>
  <sheetFormatPr defaultColWidth="9.140625" defaultRowHeight="12.75"/>
  <cols>
    <col min="1" max="1" width="28.421875" style="0" customWidth="1"/>
    <col min="2" max="2" width="21.7109375" style="0" customWidth="1"/>
    <col min="3" max="3" width="23.8515625" style="0" customWidth="1"/>
    <col min="4" max="4" width="17.421875" style="0" customWidth="1"/>
    <col min="5" max="5" width="21.8515625" style="0" customWidth="1"/>
    <col min="6" max="6" width="11.00390625" style="0" customWidth="1"/>
    <col min="7" max="7" width="11.281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27.57421875" style="0" customWidth="1"/>
  </cols>
  <sheetData>
    <row r="2" ht="18.75">
      <c r="A2" s="79" t="s">
        <v>55</v>
      </c>
    </row>
    <row r="3" ht="15.75">
      <c r="A3" s="78" t="s">
        <v>54</v>
      </c>
    </row>
    <row r="5" ht="13.5" thickBot="1"/>
    <row r="6" ht="24" thickBot="1">
      <c r="A6" s="80" t="s">
        <v>26</v>
      </c>
    </row>
    <row r="7" spans="1:6" ht="15" customHeight="1">
      <c r="A7" s="12"/>
      <c r="B7" s="73" t="s">
        <v>45</v>
      </c>
      <c r="C7" s="24"/>
      <c r="D7" s="24"/>
      <c r="E7" s="13"/>
      <c r="F7" s="3"/>
    </row>
    <row r="8" spans="1:6" ht="12.75" customHeight="1">
      <c r="A8" s="17"/>
      <c r="B8" s="71" t="s">
        <v>14</v>
      </c>
      <c r="C8" s="71" t="s">
        <v>15</v>
      </c>
      <c r="D8" s="71" t="s">
        <v>16</v>
      </c>
      <c r="E8" s="72" t="s">
        <v>17</v>
      </c>
      <c r="F8" s="3"/>
    </row>
    <row r="9" spans="1:6" ht="14.25" customHeight="1">
      <c r="A9" s="14" t="s">
        <v>7</v>
      </c>
      <c r="B9" s="27">
        <v>0.65</v>
      </c>
      <c r="C9" s="27">
        <v>0.7</v>
      </c>
      <c r="D9" s="27">
        <v>0.75</v>
      </c>
      <c r="E9" s="28">
        <v>0.4</v>
      </c>
      <c r="F9" s="3"/>
    </row>
    <row r="10" spans="1:6" ht="15.75">
      <c r="A10" s="14" t="s">
        <v>8</v>
      </c>
      <c r="B10" s="27">
        <v>0.75</v>
      </c>
      <c r="C10" s="27">
        <v>0.8</v>
      </c>
      <c r="D10" s="27">
        <v>0.85</v>
      </c>
      <c r="E10" s="28">
        <v>0.5</v>
      </c>
      <c r="F10" s="3"/>
    </row>
    <row r="11" spans="1:6" ht="15.75">
      <c r="A11" s="14" t="s">
        <v>9</v>
      </c>
      <c r="B11" s="27">
        <v>0.85</v>
      </c>
      <c r="C11" s="27">
        <v>0.9</v>
      </c>
      <c r="D11" s="27">
        <v>0.95</v>
      </c>
      <c r="E11" s="28">
        <v>0.6</v>
      </c>
      <c r="F11" s="3"/>
    </row>
    <row r="12" spans="1:6" ht="15.75">
      <c r="A12" s="14"/>
      <c r="B12" s="2"/>
      <c r="C12" s="2"/>
      <c r="D12" s="2"/>
      <c r="E12" s="15"/>
      <c r="F12" s="3"/>
    </row>
    <row r="13" spans="1:6" ht="12.75">
      <c r="A13" s="77"/>
      <c r="B13" s="2"/>
      <c r="C13" s="2"/>
      <c r="D13" s="2"/>
      <c r="E13" s="15"/>
      <c r="F13" s="3"/>
    </row>
    <row r="14" spans="1:6" ht="15.75">
      <c r="A14" s="16"/>
      <c r="B14" s="2"/>
      <c r="C14" s="2"/>
      <c r="D14" s="2"/>
      <c r="E14" s="15"/>
      <c r="F14" s="3"/>
    </row>
    <row r="15" spans="1:6" ht="15">
      <c r="A15" s="76" t="s">
        <v>53</v>
      </c>
      <c r="B15" s="75">
        <v>0.9</v>
      </c>
      <c r="C15" s="2"/>
      <c r="D15" s="2"/>
      <c r="E15" s="15"/>
      <c r="F15" s="3"/>
    </row>
    <row r="16" spans="1:6" ht="15.75">
      <c r="A16" s="16"/>
      <c r="B16" s="2"/>
      <c r="C16" s="2"/>
      <c r="D16" s="2"/>
      <c r="E16" s="15"/>
      <c r="F16" s="3"/>
    </row>
    <row r="17" spans="1:6" ht="15.75">
      <c r="A17" s="16" t="s">
        <v>1</v>
      </c>
      <c r="B17" s="2"/>
      <c r="C17" s="2"/>
      <c r="D17" s="2"/>
      <c r="E17" s="15"/>
      <c r="F17" s="3"/>
    </row>
    <row r="18" spans="1:6" ht="15.75">
      <c r="A18" s="16" t="s">
        <v>6</v>
      </c>
      <c r="B18" s="9" t="s">
        <v>11</v>
      </c>
      <c r="C18" s="9" t="s">
        <v>12</v>
      </c>
      <c r="D18" s="10"/>
      <c r="E18" s="18"/>
      <c r="F18" s="25"/>
    </row>
    <row r="19" spans="1:9" ht="15.75">
      <c r="A19" s="19" t="s">
        <v>2</v>
      </c>
      <c r="B19" s="11">
        <v>300</v>
      </c>
      <c r="C19" s="11">
        <f>B19*B15</f>
        <v>270</v>
      </c>
      <c r="D19" s="11"/>
      <c r="E19" s="20"/>
      <c r="F19" s="26"/>
      <c r="H19" s="3"/>
      <c r="I19" s="3"/>
    </row>
    <row r="20" spans="1:9" ht="15.75">
      <c r="A20" s="19" t="s">
        <v>4</v>
      </c>
      <c r="B20" s="11">
        <v>405</v>
      </c>
      <c r="C20" s="11">
        <f>B15*B20</f>
        <v>364.5</v>
      </c>
      <c r="D20" s="11"/>
      <c r="E20" s="20"/>
      <c r="F20" s="26"/>
      <c r="H20" s="3"/>
      <c r="I20" s="3"/>
    </row>
    <row r="21" spans="1:6" ht="15.75">
      <c r="A21" s="19" t="s">
        <v>3</v>
      </c>
      <c r="B21" s="11">
        <v>405</v>
      </c>
      <c r="C21" s="11">
        <f>B15*B21</f>
        <v>364.5</v>
      </c>
      <c r="D21" s="11"/>
      <c r="E21" s="20"/>
      <c r="F21" s="26"/>
    </row>
    <row r="22" spans="1:6" ht="16.5" thickBot="1">
      <c r="A22" s="21" t="s">
        <v>5</v>
      </c>
      <c r="B22" s="22">
        <v>185</v>
      </c>
      <c r="C22" s="22">
        <f>B15*B22</f>
        <v>166.5</v>
      </c>
      <c r="D22" s="22"/>
      <c r="E22" s="23"/>
      <c r="F22" s="26"/>
    </row>
    <row r="23" ht="12.75">
      <c r="A23" s="1"/>
    </row>
    <row r="24" ht="12.75">
      <c r="A24" s="1"/>
    </row>
    <row r="25" ht="13.5" thickBot="1">
      <c r="A25" s="1"/>
    </row>
    <row r="26" spans="1:12" ht="18.75" thickBot="1">
      <c r="A26" s="98" t="s">
        <v>59</v>
      </c>
      <c r="B26" s="3"/>
      <c r="C26" s="3"/>
      <c r="D26" s="3"/>
      <c r="F26" s="99"/>
      <c r="G26" s="99"/>
      <c r="H26" s="99"/>
      <c r="I26" s="99"/>
      <c r="J26" s="99"/>
      <c r="K26" s="99"/>
      <c r="L26" s="99"/>
    </row>
    <row r="27" spans="1:12" ht="12.75">
      <c r="A27" s="91"/>
      <c r="B27" s="92" t="s">
        <v>57</v>
      </c>
      <c r="C27" s="92" t="s">
        <v>58</v>
      </c>
      <c r="D27" s="93" t="s">
        <v>56</v>
      </c>
      <c r="L27" s="99"/>
    </row>
    <row r="28" spans="1:12" ht="12.75">
      <c r="A28" s="94" t="s">
        <v>2</v>
      </c>
      <c r="B28" s="11">
        <f>MROUND(C19*0.4,5)</f>
        <v>110</v>
      </c>
      <c r="C28" s="11">
        <f>MROUND(C19*0.5,5)</f>
        <v>135</v>
      </c>
      <c r="D28" s="20">
        <f>MROUND(C19*0.6,5)</f>
        <v>160</v>
      </c>
      <c r="L28" s="99"/>
    </row>
    <row r="29" spans="1:12" ht="12.75">
      <c r="A29" s="94" t="s">
        <v>4</v>
      </c>
      <c r="B29" s="11">
        <f>MROUND(C20*0.4,5)</f>
        <v>145</v>
      </c>
      <c r="C29" s="11">
        <f>MROUND(C20*0.5,5)</f>
        <v>180</v>
      </c>
      <c r="D29" s="20">
        <f>MROUND(C20*0.6,5)</f>
        <v>220</v>
      </c>
      <c r="L29" s="99"/>
    </row>
    <row r="30" spans="1:12" ht="12.75">
      <c r="A30" s="94" t="s">
        <v>3</v>
      </c>
      <c r="B30" s="11">
        <f>MROUND(C21*0.4,5)</f>
        <v>145</v>
      </c>
      <c r="C30" s="11">
        <f>MROUND(C21*0.5,5)</f>
        <v>180</v>
      </c>
      <c r="D30" s="20">
        <f>MROUND(C21*0.6,5)</f>
        <v>220</v>
      </c>
      <c r="L30" s="99"/>
    </row>
    <row r="31" spans="1:12" ht="12.75">
      <c r="A31" s="94" t="s">
        <v>5</v>
      </c>
      <c r="B31" s="11">
        <f>MROUND(C22*0.4,5)</f>
        <v>65</v>
      </c>
      <c r="C31" s="11">
        <f>MROUND(C22*0.5,5)</f>
        <v>85</v>
      </c>
      <c r="D31" s="20">
        <f>MROUND(C22*0.6,5)</f>
        <v>100</v>
      </c>
      <c r="F31" s="99"/>
      <c r="G31" s="99"/>
      <c r="H31" s="99"/>
      <c r="I31" s="99"/>
      <c r="J31" s="99"/>
      <c r="K31" s="99"/>
      <c r="L31" s="99"/>
    </row>
    <row r="32" spans="1:12" ht="13.5" thickBot="1">
      <c r="A32" s="95"/>
      <c r="B32" s="96"/>
      <c r="C32" s="96"/>
      <c r="D32" s="97"/>
      <c r="F32" s="99"/>
      <c r="G32" s="99"/>
      <c r="H32" s="99"/>
      <c r="I32" s="99"/>
      <c r="J32" s="99"/>
      <c r="K32" s="99"/>
      <c r="L32" s="99"/>
    </row>
    <row r="33" ht="12.75">
      <c r="A33" s="1"/>
    </row>
    <row r="34" ht="12.75">
      <c r="A34" s="1"/>
    </row>
    <row r="36" ht="12.75">
      <c r="G36" s="3"/>
    </row>
    <row r="37" s="68" customFormat="1" ht="24.75" customHeight="1">
      <c r="A37" s="70" t="s">
        <v>42</v>
      </c>
    </row>
    <row r="40" spans="1:6" ht="15.75" thickBot="1">
      <c r="A40" s="29"/>
      <c r="D40" s="30"/>
      <c r="F40" s="74" t="s">
        <v>27</v>
      </c>
    </row>
    <row r="41" spans="1:13" ht="16.5" thickBot="1">
      <c r="A41" s="50" t="s">
        <v>24</v>
      </c>
      <c r="B41" s="24"/>
      <c r="C41" s="24"/>
      <c r="D41" s="31"/>
      <c r="E41" s="32"/>
      <c r="F41" s="59" t="s">
        <v>7</v>
      </c>
      <c r="G41" s="33"/>
      <c r="H41" s="34" t="s">
        <v>8</v>
      </c>
      <c r="I41" s="35"/>
      <c r="J41" s="58" t="s">
        <v>9</v>
      </c>
      <c r="K41" s="36"/>
      <c r="L41" s="53"/>
      <c r="M41" s="54"/>
    </row>
    <row r="42" spans="1:13" ht="12.75">
      <c r="A42" s="37"/>
      <c r="B42" s="38" t="s">
        <v>0</v>
      </c>
      <c r="C42" s="38" t="s">
        <v>18</v>
      </c>
      <c r="D42" s="38" t="s">
        <v>19</v>
      </c>
      <c r="E42" s="39" t="s">
        <v>10</v>
      </c>
      <c r="F42" s="89" t="s">
        <v>20</v>
      </c>
      <c r="G42" s="87" t="s">
        <v>10</v>
      </c>
      <c r="H42" s="42" t="s">
        <v>20</v>
      </c>
      <c r="I42" s="41" t="s">
        <v>10</v>
      </c>
      <c r="J42" s="86" t="s">
        <v>20</v>
      </c>
      <c r="K42" s="90" t="s">
        <v>10</v>
      </c>
      <c r="L42" s="55"/>
      <c r="M42" s="56"/>
    </row>
    <row r="43" spans="1:13" ht="12.75">
      <c r="A43" s="37" t="s">
        <v>13</v>
      </c>
      <c r="B43" s="51">
        <v>39911</v>
      </c>
      <c r="C43" s="11" t="s">
        <v>2</v>
      </c>
      <c r="D43" s="11">
        <v>3</v>
      </c>
      <c r="E43" s="43">
        <v>5</v>
      </c>
      <c r="F43" s="60">
        <f>MROUND(C19*B9,5)</f>
        <v>175</v>
      </c>
      <c r="G43" s="5">
        <v>5</v>
      </c>
      <c r="H43" s="60">
        <f>MROUND(C19*B10,5)</f>
        <v>205</v>
      </c>
      <c r="I43" s="6">
        <v>5</v>
      </c>
      <c r="J43" s="5">
        <f>MROUND(C19*B11,5)</f>
        <v>230</v>
      </c>
      <c r="K43" s="6" t="s">
        <v>29</v>
      </c>
      <c r="L43" s="52"/>
      <c r="M43" s="57"/>
    </row>
    <row r="44" spans="1:13" ht="12.75">
      <c r="A44" s="37" t="s">
        <v>21</v>
      </c>
      <c r="B44" s="106">
        <v>39913</v>
      </c>
      <c r="C44" s="11" t="s">
        <v>4</v>
      </c>
      <c r="D44" s="64">
        <v>3</v>
      </c>
      <c r="E44" s="43">
        <v>5</v>
      </c>
      <c r="F44" s="60">
        <f>MROUND(C20*B9,5)</f>
        <v>235</v>
      </c>
      <c r="G44" s="5">
        <v>5</v>
      </c>
      <c r="H44" s="60">
        <f>MROUND(C20*B10,5)</f>
        <v>275</v>
      </c>
      <c r="I44" s="6">
        <v>5</v>
      </c>
      <c r="J44" s="5">
        <f>MROUND(C20*B11,5)</f>
        <v>310</v>
      </c>
      <c r="K44" s="6" t="s">
        <v>29</v>
      </c>
      <c r="L44" s="3"/>
      <c r="M44" s="57"/>
    </row>
    <row r="45" spans="1:13" ht="12.75">
      <c r="A45" s="37" t="s">
        <v>22</v>
      </c>
      <c r="B45" s="106">
        <v>39915</v>
      </c>
      <c r="C45" s="11" t="s">
        <v>25</v>
      </c>
      <c r="D45" s="64">
        <v>3</v>
      </c>
      <c r="E45" s="43">
        <v>5</v>
      </c>
      <c r="F45" s="60">
        <f>MROUND(C21*B9,5)</f>
        <v>235</v>
      </c>
      <c r="G45" s="5">
        <v>5</v>
      </c>
      <c r="H45" s="60">
        <f>MROUND(C21*B10,5)</f>
        <v>275</v>
      </c>
      <c r="I45" s="6">
        <v>5</v>
      </c>
      <c r="J45" s="5">
        <f>MROUND(C21*B11,5)</f>
        <v>310</v>
      </c>
      <c r="K45" s="6" t="s">
        <v>29</v>
      </c>
      <c r="L45" s="3"/>
      <c r="M45" s="57"/>
    </row>
    <row r="46" spans="1:13" ht="13.5" thickBot="1">
      <c r="A46" s="47" t="s">
        <v>23</v>
      </c>
      <c r="B46" s="107">
        <v>39918</v>
      </c>
      <c r="C46" s="22" t="s">
        <v>5</v>
      </c>
      <c r="D46" s="66">
        <v>3</v>
      </c>
      <c r="E46" s="62">
        <v>5</v>
      </c>
      <c r="F46" s="61">
        <f>MROUND(C22*B9,5)</f>
        <v>110</v>
      </c>
      <c r="G46" s="7">
        <v>5</v>
      </c>
      <c r="H46" s="61">
        <f>MROUND(C22*B10,5)</f>
        <v>125</v>
      </c>
      <c r="I46" s="8">
        <v>5</v>
      </c>
      <c r="J46" s="7">
        <f>MROUND(C22*B11,5)</f>
        <v>140</v>
      </c>
      <c r="K46" s="8" t="s">
        <v>29</v>
      </c>
      <c r="L46" s="3"/>
      <c r="M46" s="57"/>
    </row>
    <row r="48" spans="3:7" ht="15.75" thickBot="1">
      <c r="C48" s="26"/>
      <c r="F48" s="74" t="s">
        <v>28</v>
      </c>
      <c r="G48" s="67"/>
    </row>
    <row r="49" spans="3:12" ht="13.5" thickBot="1">
      <c r="C49" s="26"/>
      <c r="F49" s="59" t="s">
        <v>7</v>
      </c>
      <c r="G49" s="33"/>
      <c r="H49" s="34" t="s">
        <v>8</v>
      </c>
      <c r="I49" s="35"/>
      <c r="J49" s="58" t="s">
        <v>9</v>
      </c>
      <c r="K49" s="115"/>
      <c r="L49" s="114" t="s">
        <v>60</v>
      </c>
    </row>
    <row r="50" spans="3:12" ht="12.75">
      <c r="C50" s="26"/>
      <c r="F50" s="42" t="s">
        <v>20</v>
      </c>
      <c r="G50" s="41" t="s">
        <v>10</v>
      </c>
      <c r="H50" s="42" t="s">
        <v>20</v>
      </c>
      <c r="I50" s="41" t="s">
        <v>10</v>
      </c>
      <c r="J50" s="42" t="s">
        <v>20</v>
      </c>
      <c r="K50" s="113" t="s">
        <v>10</v>
      </c>
      <c r="L50" s="116"/>
    </row>
    <row r="51" spans="3:12" ht="12.75">
      <c r="C51" s="26"/>
      <c r="E51" s="117" t="s">
        <v>2</v>
      </c>
      <c r="F51" s="60"/>
      <c r="G51" s="6"/>
      <c r="H51" s="60"/>
      <c r="I51" s="6"/>
      <c r="J51" s="60"/>
      <c r="K51" s="5"/>
      <c r="L51" s="110">
        <f>(J51*K51*0.0333)+J51</f>
        <v>0</v>
      </c>
    </row>
    <row r="52" spans="5:12" ht="12.75">
      <c r="E52" s="117" t="s">
        <v>4</v>
      </c>
      <c r="F52" s="60"/>
      <c r="G52" s="6"/>
      <c r="H52" s="60"/>
      <c r="I52" s="6"/>
      <c r="J52" s="60"/>
      <c r="K52" s="5"/>
      <c r="L52" s="110">
        <f>(J52*K52*0.0333)+J52</f>
        <v>0</v>
      </c>
    </row>
    <row r="53" spans="5:12" ht="12.75">
      <c r="E53" s="117" t="s">
        <v>25</v>
      </c>
      <c r="F53" s="60"/>
      <c r="G53" s="6"/>
      <c r="H53" s="60"/>
      <c r="I53" s="6"/>
      <c r="J53" s="60"/>
      <c r="K53" s="5"/>
      <c r="L53" s="110">
        <f>(J53*K53*0.0333)+J53</f>
        <v>0</v>
      </c>
    </row>
    <row r="54" spans="5:12" ht="13.5" thickBot="1">
      <c r="E54" s="117" t="s">
        <v>5</v>
      </c>
      <c r="F54" s="61"/>
      <c r="G54" s="8"/>
      <c r="H54" s="61"/>
      <c r="I54" s="8"/>
      <c r="J54" s="61"/>
      <c r="K54" s="7"/>
      <c r="L54" s="111">
        <f>(J54*K54*0.0333)+J54</f>
        <v>0</v>
      </c>
    </row>
    <row r="56" s="68" customFormat="1" ht="25.5" customHeight="1">
      <c r="A56" s="70" t="s">
        <v>43</v>
      </c>
    </row>
    <row r="57" s="69" customFormat="1" ht="12.75"/>
    <row r="58" ht="15.75" thickBot="1">
      <c r="F58" s="74" t="s">
        <v>27</v>
      </c>
    </row>
    <row r="59" spans="1:11" ht="16.5" thickBot="1">
      <c r="A59" s="50" t="s">
        <v>30</v>
      </c>
      <c r="B59" s="24"/>
      <c r="C59" s="24"/>
      <c r="D59" s="31"/>
      <c r="E59" s="32"/>
      <c r="F59" s="59" t="s">
        <v>7</v>
      </c>
      <c r="G59" s="104"/>
      <c r="H59" s="34" t="s">
        <v>8</v>
      </c>
      <c r="I59" s="35"/>
      <c r="J59" s="105" t="s">
        <v>9</v>
      </c>
      <c r="K59" s="36"/>
    </row>
    <row r="60" spans="1:11" ht="12.75">
      <c r="A60" s="37"/>
      <c r="B60" s="38" t="s">
        <v>0</v>
      </c>
      <c r="C60" s="38" t="s">
        <v>18</v>
      </c>
      <c r="D60" s="38" t="s">
        <v>19</v>
      </c>
      <c r="E60" s="39" t="s">
        <v>10</v>
      </c>
      <c r="F60" s="89" t="s">
        <v>20</v>
      </c>
      <c r="G60" s="87" t="s">
        <v>10</v>
      </c>
      <c r="H60" s="89" t="s">
        <v>20</v>
      </c>
      <c r="I60" s="90" t="s">
        <v>10</v>
      </c>
      <c r="J60" s="86" t="s">
        <v>20</v>
      </c>
      <c r="K60" s="90" t="s">
        <v>10</v>
      </c>
    </row>
    <row r="61" spans="1:11" ht="12.75">
      <c r="A61" s="37" t="s">
        <v>31</v>
      </c>
      <c r="B61" s="51">
        <v>39897</v>
      </c>
      <c r="C61" s="11" t="s">
        <v>2</v>
      </c>
      <c r="D61" s="11">
        <v>3</v>
      </c>
      <c r="E61" s="43">
        <v>3</v>
      </c>
      <c r="F61" s="60">
        <f>MROUND(C19*C9,5)</f>
        <v>190</v>
      </c>
      <c r="G61" s="5">
        <v>3</v>
      </c>
      <c r="H61" s="60">
        <f>MROUND(C19*C10,5)</f>
        <v>215</v>
      </c>
      <c r="I61" s="6">
        <v>3</v>
      </c>
      <c r="J61" s="5">
        <f>MROUND(C19*C11,5)</f>
        <v>245</v>
      </c>
      <c r="K61" s="6" t="s">
        <v>52</v>
      </c>
    </row>
    <row r="62" spans="1:11" ht="12.75">
      <c r="A62" s="37" t="s">
        <v>32</v>
      </c>
      <c r="B62" s="63"/>
      <c r="C62" s="11" t="s">
        <v>4</v>
      </c>
      <c r="D62" s="64">
        <v>3</v>
      </c>
      <c r="E62" s="43">
        <v>3</v>
      </c>
      <c r="F62" s="60">
        <f>MROUND(C20*C9,5)</f>
        <v>255</v>
      </c>
      <c r="G62" s="5">
        <v>3</v>
      </c>
      <c r="H62" s="60">
        <f>MROUND(C20*C10,5)</f>
        <v>290</v>
      </c>
      <c r="I62" s="6">
        <v>3</v>
      </c>
      <c r="J62" s="5">
        <f>MROUND(C20*C11,5)</f>
        <v>330</v>
      </c>
      <c r="K62" s="6" t="s">
        <v>52</v>
      </c>
    </row>
    <row r="63" spans="1:11" ht="12.75">
      <c r="A63" s="37" t="s">
        <v>33</v>
      </c>
      <c r="B63" s="63"/>
      <c r="C63" s="11" t="s">
        <v>25</v>
      </c>
      <c r="D63" s="64">
        <v>3</v>
      </c>
      <c r="E63" s="43">
        <v>3</v>
      </c>
      <c r="F63" s="60">
        <f>MROUND(C21*C9,5)</f>
        <v>255</v>
      </c>
      <c r="G63" s="5">
        <v>3</v>
      </c>
      <c r="H63" s="60">
        <f>MROUND(C21*C10,5)</f>
        <v>290</v>
      </c>
      <c r="I63" s="6">
        <v>3</v>
      </c>
      <c r="J63" s="5">
        <f>MROUND(C21*C11,5)</f>
        <v>330</v>
      </c>
      <c r="K63" s="6" t="s">
        <v>52</v>
      </c>
    </row>
    <row r="64" spans="1:11" ht="13.5" thickBot="1">
      <c r="A64" s="47" t="s">
        <v>34</v>
      </c>
      <c r="B64" s="65"/>
      <c r="C64" s="22" t="s">
        <v>5</v>
      </c>
      <c r="D64" s="66">
        <v>3</v>
      </c>
      <c r="E64" s="62">
        <v>3</v>
      </c>
      <c r="F64" s="61">
        <f>MROUND(C22*C9,5)</f>
        <v>115</v>
      </c>
      <c r="G64" s="7">
        <v>3</v>
      </c>
      <c r="H64" s="61">
        <f>MROUND(C22*C10,5)</f>
        <v>135</v>
      </c>
      <c r="I64" s="8">
        <v>3</v>
      </c>
      <c r="J64" s="7">
        <f>MROUND(C22*C11,5)</f>
        <v>150</v>
      </c>
      <c r="K64" s="8" t="s">
        <v>52</v>
      </c>
    </row>
    <row r="66" spans="3:7" ht="15.75" thickBot="1">
      <c r="C66" s="26"/>
      <c r="F66" s="74" t="s">
        <v>28</v>
      </c>
      <c r="G66" s="67">
        <f>B61</f>
        <v>39897</v>
      </c>
    </row>
    <row r="67" spans="3:12" ht="13.5" thickBot="1">
      <c r="C67" s="26"/>
      <c r="F67" s="59" t="s">
        <v>7</v>
      </c>
      <c r="G67" s="33"/>
      <c r="H67" s="34" t="s">
        <v>8</v>
      </c>
      <c r="I67" s="35"/>
      <c r="J67" s="58" t="s">
        <v>9</v>
      </c>
      <c r="K67" s="36"/>
      <c r="L67" s="114" t="s">
        <v>60</v>
      </c>
    </row>
    <row r="68" spans="3:12" ht="12.75">
      <c r="C68" s="26"/>
      <c r="F68" s="42" t="s">
        <v>20</v>
      </c>
      <c r="G68" s="41" t="s">
        <v>10</v>
      </c>
      <c r="H68" s="42" t="s">
        <v>20</v>
      </c>
      <c r="I68" s="41" t="s">
        <v>10</v>
      </c>
      <c r="J68" s="42" t="s">
        <v>20</v>
      </c>
      <c r="K68" s="113" t="s">
        <v>10</v>
      </c>
      <c r="L68" s="109"/>
    </row>
    <row r="69" spans="3:12" ht="12.75">
      <c r="C69" s="26"/>
      <c r="E69" s="117" t="s">
        <v>2</v>
      </c>
      <c r="F69" s="60"/>
      <c r="G69" s="6"/>
      <c r="H69" s="60"/>
      <c r="I69" s="6"/>
      <c r="J69" s="60"/>
      <c r="K69" s="5"/>
      <c r="L69" s="110">
        <f>(J69*K69*0.0333)+J69</f>
        <v>0</v>
      </c>
    </row>
    <row r="70" spans="5:12" ht="12.75">
      <c r="E70" s="117" t="s">
        <v>4</v>
      </c>
      <c r="F70" s="60"/>
      <c r="G70" s="6"/>
      <c r="H70" s="60"/>
      <c r="I70" s="6"/>
      <c r="J70" s="60"/>
      <c r="K70" s="5"/>
      <c r="L70" s="110">
        <f>(J70*K70*0.0333)+J70</f>
        <v>0</v>
      </c>
    </row>
    <row r="71" spans="5:12" ht="12.75">
      <c r="E71" s="117" t="s">
        <v>25</v>
      </c>
      <c r="F71" s="60"/>
      <c r="G71" s="6"/>
      <c r="H71" s="60"/>
      <c r="I71" s="6"/>
      <c r="J71" s="60"/>
      <c r="K71" s="5"/>
      <c r="L71" s="110">
        <f>(J71*K71*0.0333)+J71</f>
        <v>0</v>
      </c>
    </row>
    <row r="72" spans="5:12" ht="13.5" thickBot="1">
      <c r="E72" s="117" t="s">
        <v>5</v>
      </c>
      <c r="F72" s="61"/>
      <c r="G72" s="8"/>
      <c r="H72" s="61"/>
      <c r="I72" s="8"/>
      <c r="J72" s="61"/>
      <c r="K72" s="7"/>
      <c r="L72" s="111">
        <f>(J72*K72*0.0333)+J72</f>
        <v>0</v>
      </c>
    </row>
    <row r="73" spans="6:12" ht="12.75">
      <c r="F73" s="26"/>
      <c r="G73" s="26"/>
      <c r="H73" s="3"/>
      <c r="I73" s="57"/>
      <c r="J73" s="3"/>
      <c r="K73" s="57"/>
      <c r="L73" s="3"/>
    </row>
    <row r="75" s="68" customFormat="1" ht="24.75" customHeight="1">
      <c r="A75" s="70" t="s">
        <v>44</v>
      </c>
    </row>
    <row r="77" ht="15.75" thickBot="1">
      <c r="F77" s="74" t="s">
        <v>27</v>
      </c>
    </row>
    <row r="78" spans="1:11" ht="16.5" thickBot="1">
      <c r="A78" s="50" t="s">
        <v>36</v>
      </c>
      <c r="B78" s="24"/>
      <c r="C78" s="24"/>
      <c r="D78" s="31"/>
      <c r="E78" s="88"/>
      <c r="F78" s="59" t="s">
        <v>7</v>
      </c>
      <c r="G78" s="104"/>
      <c r="H78" s="34" t="s">
        <v>8</v>
      </c>
      <c r="I78" s="35"/>
      <c r="J78" s="105" t="s">
        <v>9</v>
      </c>
      <c r="K78" s="36"/>
    </row>
    <row r="79" spans="1:11" ht="12.75">
      <c r="A79" s="37"/>
      <c r="B79" s="38" t="s">
        <v>0</v>
      </c>
      <c r="C79" s="38" t="s">
        <v>18</v>
      </c>
      <c r="D79" s="38" t="s">
        <v>19</v>
      </c>
      <c r="E79" s="81" t="s">
        <v>10</v>
      </c>
      <c r="F79" s="89" t="s">
        <v>20</v>
      </c>
      <c r="G79" s="87" t="s">
        <v>10</v>
      </c>
      <c r="H79" s="89" t="s">
        <v>20</v>
      </c>
      <c r="I79" s="90" t="s">
        <v>10</v>
      </c>
      <c r="J79" s="86" t="s">
        <v>20</v>
      </c>
      <c r="K79" s="90" t="s">
        <v>10</v>
      </c>
    </row>
    <row r="80" spans="1:11" ht="12.75">
      <c r="A80" s="37" t="s">
        <v>37</v>
      </c>
      <c r="B80" s="51">
        <v>39897</v>
      </c>
      <c r="C80" s="11" t="s">
        <v>2</v>
      </c>
      <c r="D80" s="11">
        <v>3</v>
      </c>
      <c r="E80" s="101" t="s">
        <v>35</v>
      </c>
      <c r="F80" s="60">
        <f>MROUND(C19*D9,5)</f>
        <v>205</v>
      </c>
      <c r="G80" s="5">
        <v>5</v>
      </c>
      <c r="H80" s="60">
        <f>MROUND(C19*D10,5)</f>
        <v>230</v>
      </c>
      <c r="I80" s="6">
        <v>3</v>
      </c>
      <c r="J80" s="5">
        <f>MROUND(C19*D11,5)</f>
        <v>255</v>
      </c>
      <c r="K80" s="6" t="s">
        <v>41</v>
      </c>
    </row>
    <row r="81" spans="1:11" ht="12.75">
      <c r="A81" s="37" t="s">
        <v>38</v>
      </c>
      <c r="B81" s="11"/>
      <c r="C81" s="11" t="s">
        <v>4</v>
      </c>
      <c r="D81" s="11">
        <v>3</v>
      </c>
      <c r="E81" s="101" t="s">
        <v>35</v>
      </c>
      <c r="F81" s="60">
        <f>MROUND(C20*D9,5)</f>
        <v>275</v>
      </c>
      <c r="G81" s="5">
        <v>5</v>
      </c>
      <c r="H81" s="60">
        <f>MROUND(C20*D10,5)</f>
        <v>310</v>
      </c>
      <c r="I81" s="6">
        <v>3</v>
      </c>
      <c r="J81" s="5">
        <f>MROUND(C20*D11,5)</f>
        <v>345</v>
      </c>
      <c r="K81" s="6" t="s">
        <v>41</v>
      </c>
    </row>
    <row r="82" spans="1:11" ht="12.75">
      <c r="A82" s="37" t="s">
        <v>39</v>
      </c>
      <c r="B82" s="11"/>
      <c r="C82" s="11" t="s">
        <v>25</v>
      </c>
      <c r="D82" s="11">
        <v>3</v>
      </c>
      <c r="E82" s="101" t="s">
        <v>35</v>
      </c>
      <c r="F82" s="60">
        <f>MROUND(C21*D9,5)</f>
        <v>275</v>
      </c>
      <c r="G82" s="5">
        <v>5</v>
      </c>
      <c r="H82" s="60">
        <f>MROUND(C21*D10,5)</f>
        <v>310</v>
      </c>
      <c r="I82" s="6">
        <v>3</v>
      </c>
      <c r="J82" s="5">
        <f>MROUND(C21*D11,5)</f>
        <v>345</v>
      </c>
      <c r="K82" s="6" t="s">
        <v>41</v>
      </c>
    </row>
    <row r="83" spans="1:11" ht="13.5" thickBot="1">
      <c r="A83" s="47" t="s">
        <v>40</v>
      </c>
      <c r="B83" s="22"/>
      <c r="C83" s="22" t="s">
        <v>5</v>
      </c>
      <c r="D83" s="22">
        <v>3</v>
      </c>
      <c r="E83" s="102" t="s">
        <v>35</v>
      </c>
      <c r="F83" s="61">
        <f>MROUND(C22*D9,5)</f>
        <v>125</v>
      </c>
      <c r="G83" s="7">
        <v>5</v>
      </c>
      <c r="H83" s="61">
        <f>MROUND(C22*D10,5)</f>
        <v>140</v>
      </c>
      <c r="I83" s="8">
        <v>3</v>
      </c>
      <c r="J83" s="7">
        <f>MROUND(C22*D11,5)</f>
        <v>160</v>
      </c>
      <c r="K83" s="8" t="s">
        <v>41</v>
      </c>
    </row>
    <row r="85" spans="3:7" ht="15.75" thickBot="1">
      <c r="C85" s="26"/>
      <c r="F85" s="74" t="s">
        <v>28</v>
      </c>
      <c r="G85" s="67">
        <f>B80</f>
        <v>39897</v>
      </c>
    </row>
    <row r="86" spans="3:12" ht="13.5" thickBot="1">
      <c r="C86" s="26"/>
      <c r="F86" s="59" t="s">
        <v>7</v>
      </c>
      <c r="G86" s="33"/>
      <c r="H86" s="34" t="s">
        <v>8</v>
      </c>
      <c r="I86" s="35"/>
      <c r="J86" s="58" t="s">
        <v>9</v>
      </c>
      <c r="K86" s="36"/>
      <c r="L86" s="108" t="s">
        <v>60</v>
      </c>
    </row>
    <row r="87" spans="3:12" ht="12.75">
      <c r="C87" s="26"/>
      <c r="F87" s="42" t="s">
        <v>20</v>
      </c>
      <c r="G87" s="41" t="s">
        <v>10</v>
      </c>
      <c r="H87" s="42" t="s">
        <v>20</v>
      </c>
      <c r="I87" s="41" t="s">
        <v>10</v>
      </c>
      <c r="J87" s="42" t="s">
        <v>20</v>
      </c>
      <c r="K87" s="41" t="s">
        <v>10</v>
      </c>
      <c r="L87" s="109"/>
    </row>
    <row r="88" spans="3:12" ht="12.75">
      <c r="C88" s="26"/>
      <c r="E88" s="117" t="s">
        <v>2</v>
      </c>
      <c r="F88" s="60"/>
      <c r="G88" s="6"/>
      <c r="H88" s="45"/>
      <c r="I88" s="44"/>
      <c r="J88" s="60"/>
      <c r="K88" s="5"/>
      <c r="L88" s="110">
        <f>(J88*K88*0.0333)+J88</f>
        <v>0</v>
      </c>
    </row>
    <row r="89" spans="5:12" ht="12.75">
      <c r="E89" s="117" t="s">
        <v>4</v>
      </c>
      <c r="F89" s="60"/>
      <c r="G89" s="6"/>
      <c r="H89" s="4"/>
      <c r="I89" s="44"/>
      <c r="J89" s="60"/>
      <c r="K89" s="5"/>
      <c r="L89" s="110">
        <f>(J89*K89*0.0333)+J89</f>
        <v>0</v>
      </c>
    </row>
    <row r="90" spans="5:12" ht="12.75">
      <c r="E90" s="117" t="s">
        <v>25</v>
      </c>
      <c r="F90" s="60"/>
      <c r="G90" s="6"/>
      <c r="H90" s="4"/>
      <c r="I90" s="44"/>
      <c r="J90" s="60"/>
      <c r="K90" s="5"/>
      <c r="L90" s="110">
        <f>(J90*K90*0.0333)+J90</f>
        <v>0</v>
      </c>
    </row>
    <row r="91" spans="5:12" ht="13.5" thickBot="1">
      <c r="E91" s="117" t="s">
        <v>5</v>
      </c>
      <c r="F91" s="61"/>
      <c r="G91" s="8"/>
      <c r="H91" s="49"/>
      <c r="I91" s="48"/>
      <c r="J91" s="61"/>
      <c r="K91" s="7"/>
      <c r="L91" s="111">
        <f>(J91*K91*0.0333)+J91</f>
        <v>0</v>
      </c>
    </row>
    <row r="92" spans="6:12" ht="12.75">
      <c r="F92" s="5"/>
      <c r="G92" s="5"/>
      <c r="H92" s="99"/>
      <c r="I92" s="112"/>
      <c r="J92" s="99"/>
      <c r="K92" s="112"/>
      <c r="L92" s="99"/>
    </row>
    <row r="94" spans="1:11" ht="23.25">
      <c r="A94" s="70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6" ht="15.75" thickBot="1">
      <c r="F96" s="74" t="s">
        <v>27</v>
      </c>
    </row>
    <row r="97" spans="1:11" ht="16.5" thickBot="1">
      <c r="A97" s="50" t="s">
        <v>36</v>
      </c>
      <c r="B97" s="24"/>
      <c r="C97" s="24"/>
      <c r="D97" s="31"/>
      <c r="E97" s="32"/>
      <c r="F97" s="100" t="s">
        <v>7</v>
      </c>
      <c r="G97" s="82"/>
      <c r="H97" s="83" t="s">
        <v>8</v>
      </c>
      <c r="I97" s="84"/>
      <c r="J97" s="103" t="s">
        <v>9</v>
      </c>
      <c r="K97" s="85"/>
    </row>
    <row r="98" spans="1:11" ht="12.75">
      <c r="A98" s="37"/>
      <c r="B98" s="38" t="s">
        <v>0</v>
      </c>
      <c r="C98" s="38" t="s">
        <v>18</v>
      </c>
      <c r="D98" s="38" t="s">
        <v>19</v>
      </c>
      <c r="E98" s="81" t="s">
        <v>10</v>
      </c>
      <c r="F98" s="42" t="s">
        <v>20</v>
      </c>
      <c r="G98" s="41" t="s">
        <v>10</v>
      </c>
      <c r="H98" s="42" t="s">
        <v>20</v>
      </c>
      <c r="I98" s="41" t="s">
        <v>10</v>
      </c>
      <c r="J98" s="40" t="s">
        <v>20</v>
      </c>
      <c r="K98" s="41" t="s">
        <v>10</v>
      </c>
    </row>
    <row r="99" spans="1:11" ht="12.75">
      <c r="A99" s="37" t="s">
        <v>47</v>
      </c>
      <c r="B99" s="51">
        <v>39897</v>
      </c>
      <c r="C99" s="46" t="s">
        <v>2</v>
      </c>
      <c r="D99" s="11">
        <v>3</v>
      </c>
      <c r="E99" s="101" t="s">
        <v>51</v>
      </c>
      <c r="F99" s="60">
        <f>MROUND(C19*E9,5)</f>
        <v>110</v>
      </c>
      <c r="G99" s="6">
        <v>5</v>
      </c>
      <c r="H99" s="60">
        <f>MROUND(C19*E10,5)</f>
        <v>135</v>
      </c>
      <c r="I99" s="6">
        <v>5</v>
      </c>
      <c r="J99" s="5">
        <f>MROUND(C19*E11,5)</f>
        <v>160</v>
      </c>
      <c r="K99" s="6">
        <v>5</v>
      </c>
    </row>
    <row r="100" spans="1:11" ht="12.75">
      <c r="A100" s="37" t="s">
        <v>48</v>
      </c>
      <c r="B100" s="63"/>
      <c r="C100" s="11" t="s">
        <v>4</v>
      </c>
      <c r="D100" s="64">
        <v>3</v>
      </c>
      <c r="E100" s="101" t="s">
        <v>51</v>
      </c>
      <c r="F100" s="60">
        <f>MROUND(C20*E9,5)</f>
        <v>145</v>
      </c>
      <c r="G100" s="6">
        <v>5</v>
      </c>
      <c r="H100" s="60">
        <f>MROUND(C20*E10,5)</f>
        <v>180</v>
      </c>
      <c r="I100" s="6">
        <v>5</v>
      </c>
      <c r="J100" s="5">
        <f>MROUND(C20*E11,5)</f>
        <v>220</v>
      </c>
      <c r="K100" s="6">
        <v>5</v>
      </c>
    </row>
    <row r="101" spans="1:11" ht="12.75">
      <c r="A101" s="37" t="s">
        <v>49</v>
      </c>
      <c r="B101" s="63"/>
      <c r="C101" s="11" t="s">
        <v>25</v>
      </c>
      <c r="D101" s="64">
        <v>3</v>
      </c>
      <c r="E101" s="101" t="s">
        <v>51</v>
      </c>
      <c r="F101" s="60">
        <f>MROUND(C21*E9,5)</f>
        <v>145</v>
      </c>
      <c r="G101" s="6">
        <v>5</v>
      </c>
      <c r="H101" s="60">
        <f>MROUND(C21*E10,5)</f>
        <v>180</v>
      </c>
      <c r="I101" s="6">
        <v>5</v>
      </c>
      <c r="J101" s="5">
        <f>MROUND(C21*E11,5)</f>
        <v>220</v>
      </c>
      <c r="K101" s="6">
        <v>5</v>
      </c>
    </row>
    <row r="102" spans="1:11" ht="13.5" thickBot="1">
      <c r="A102" s="47" t="s">
        <v>50</v>
      </c>
      <c r="B102" s="65"/>
      <c r="C102" s="22" t="s">
        <v>5</v>
      </c>
      <c r="D102" s="66">
        <v>3</v>
      </c>
      <c r="E102" s="102" t="s">
        <v>51</v>
      </c>
      <c r="F102" s="61">
        <f>MROUND(C22*E9,5)</f>
        <v>65</v>
      </c>
      <c r="G102" s="8">
        <v>5</v>
      </c>
      <c r="H102" s="61">
        <f>MROUND(C22*E10,5)</f>
        <v>85</v>
      </c>
      <c r="I102" s="8">
        <v>5</v>
      </c>
      <c r="J102" s="7">
        <f>MROUND(C22*E11,5)</f>
        <v>100</v>
      </c>
      <c r="K102" s="8">
        <v>5</v>
      </c>
    </row>
    <row r="104" spans="6:7" ht="15.75" thickBot="1">
      <c r="F104" s="74" t="s">
        <v>28</v>
      </c>
      <c r="G104" s="67">
        <f>B99</f>
        <v>39897</v>
      </c>
    </row>
    <row r="105" spans="6:12" ht="13.5" thickBot="1">
      <c r="F105" s="59" t="s">
        <v>7</v>
      </c>
      <c r="G105" s="33"/>
      <c r="H105" s="34" t="s">
        <v>8</v>
      </c>
      <c r="I105" s="35"/>
      <c r="J105" s="58" t="s">
        <v>9</v>
      </c>
      <c r="K105" s="36"/>
      <c r="L105" s="108" t="s">
        <v>60</v>
      </c>
    </row>
    <row r="106" spans="6:12" ht="12.75">
      <c r="F106" s="42" t="s">
        <v>20</v>
      </c>
      <c r="G106" s="41" t="s">
        <v>10</v>
      </c>
      <c r="H106" s="42" t="s">
        <v>20</v>
      </c>
      <c r="I106" s="41" t="s">
        <v>10</v>
      </c>
      <c r="J106" s="42" t="s">
        <v>20</v>
      </c>
      <c r="K106" s="41" t="s">
        <v>10</v>
      </c>
      <c r="L106" s="109"/>
    </row>
    <row r="107" spans="3:12" ht="12.75">
      <c r="C107" s="26"/>
      <c r="E107" s="117" t="s">
        <v>2</v>
      </c>
      <c r="F107" s="60"/>
      <c r="G107" s="6"/>
      <c r="H107" s="45"/>
      <c r="I107" s="44"/>
      <c r="J107" s="60"/>
      <c r="K107" s="5"/>
      <c r="L107" s="110">
        <f>(J107*K107*0.0333)+J107</f>
        <v>0</v>
      </c>
    </row>
    <row r="108" spans="3:12" ht="12.75">
      <c r="C108" s="26"/>
      <c r="E108" s="117" t="s">
        <v>4</v>
      </c>
      <c r="F108" s="60"/>
      <c r="G108" s="6"/>
      <c r="H108" s="4"/>
      <c r="I108" s="44"/>
      <c r="J108" s="60"/>
      <c r="K108" s="5"/>
      <c r="L108" s="110">
        <f>(J108*K108*0.0333)+J108</f>
        <v>0</v>
      </c>
    </row>
    <row r="109" spans="3:12" ht="12.75">
      <c r="C109" s="26"/>
      <c r="E109" s="117" t="s">
        <v>25</v>
      </c>
      <c r="F109" s="60"/>
      <c r="G109" s="6"/>
      <c r="H109" s="4"/>
      <c r="I109" s="44"/>
      <c r="J109" s="60"/>
      <c r="K109" s="5"/>
      <c r="L109" s="110">
        <f>(J109*K109*0.0333)+J109</f>
        <v>0</v>
      </c>
    </row>
    <row r="110" spans="3:12" ht="13.5" thickBot="1">
      <c r="C110" s="26"/>
      <c r="E110" s="117" t="s">
        <v>5</v>
      </c>
      <c r="F110" s="61"/>
      <c r="G110" s="8"/>
      <c r="H110" s="49"/>
      <c r="I110" s="48"/>
      <c r="J110" s="61"/>
      <c r="K110" s="7"/>
      <c r="L110" s="111">
        <f>(J110*K110*0.0333)+J110</f>
        <v>0</v>
      </c>
    </row>
    <row r="111" spans="3:12" ht="12.75">
      <c r="C111" s="3"/>
      <c r="F111" s="5"/>
      <c r="G111" s="5"/>
      <c r="H111" s="99"/>
      <c r="I111" s="112"/>
      <c r="J111" s="99"/>
      <c r="K111" s="112"/>
      <c r="L111" s="99"/>
    </row>
    <row r="112" ht="12.75">
      <c r="C112" s="3"/>
    </row>
  </sheetData>
  <hyperlinks>
    <hyperlink ref="A3" r:id="rId1" display="www.Ironaddicts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M112"/>
  <sheetViews>
    <sheetView workbookViewId="0" topLeftCell="A1">
      <selection activeCell="B32" sqref="B32"/>
    </sheetView>
  </sheetViews>
  <sheetFormatPr defaultColWidth="9.140625" defaultRowHeight="12.75"/>
  <cols>
    <col min="1" max="1" width="28.421875" style="0" customWidth="1"/>
    <col min="2" max="2" width="21.7109375" style="0" customWidth="1"/>
    <col min="3" max="3" width="23.8515625" style="0" customWidth="1"/>
    <col min="4" max="4" width="17.421875" style="0" customWidth="1"/>
    <col min="5" max="5" width="21.8515625" style="0" customWidth="1"/>
    <col min="6" max="6" width="11.00390625" style="0" customWidth="1"/>
    <col min="7" max="7" width="11.281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27.57421875" style="0" customWidth="1"/>
  </cols>
  <sheetData>
    <row r="2" ht="18.75">
      <c r="A2" s="79" t="s">
        <v>55</v>
      </c>
    </row>
    <row r="3" ht="15.75">
      <c r="A3" s="78" t="s">
        <v>54</v>
      </c>
    </row>
    <row r="5" ht="13.5" thickBot="1"/>
    <row r="6" ht="24" thickBot="1">
      <c r="A6" s="80" t="s">
        <v>26</v>
      </c>
    </row>
    <row r="7" spans="1:6" ht="15" customHeight="1">
      <c r="A7" s="12"/>
      <c r="B7" s="73" t="s">
        <v>45</v>
      </c>
      <c r="C7" s="24"/>
      <c r="D7" s="24"/>
      <c r="E7" s="13"/>
      <c r="F7" s="3"/>
    </row>
    <row r="8" spans="1:6" ht="12.75" customHeight="1">
      <c r="A8" s="17"/>
      <c r="B8" s="71" t="s">
        <v>14</v>
      </c>
      <c r="C8" s="71" t="s">
        <v>15</v>
      </c>
      <c r="D8" s="71" t="s">
        <v>16</v>
      </c>
      <c r="E8" s="72" t="s">
        <v>17</v>
      </c>
      <c r="F8" s="3"/>
    </row>
    <row r="9" spans="1:6" ht="14.25" customHeight="1">
      <c r="A9" s="14" t="s">
        <v>7</v>
      </c>
      <c r="B9" s="27">
        <v>0.65</v>
      </c>
      <c r="C9" s="27">
        <v>0.7</v>
      </c>
      <c r="D9" s="27">
        <v>0.75</v>
      </c>
      <c r="E9" s="28">
        <v>0.4</v>
      </c>
      <c r="F9" s="3"/>
    </row>
    <row r="10" spans="1:6" ht="15.75">
      <c r="A10" s="14" t="s">
        <v>8</v>
      </c>
      <c r="B10" s="27">
        <v>0.75</v>
      </c>
      <c r="C10" s="27">
        <v>0.8</v>
      </c>
      <c r="D10" s="27">
        <v>0.85</v>
      </c>
      <c r="E10" s="28">
        <v>0.5</v>
      </c>
      <c r="F10" s="3"/>
    </row>
    <row r="11" spans="1:6" ht="15.75">
      <c r="A11" s="14" t="s">
        <v>9</v>
      </c>
      <c r="B11" s="27">
        <v>0.85</v>
      </c>
      <c r="C11" s="27">
        <v>0.9</v>
      </c>
      <c r="D11" s="27">
        <v>0.95</v>
      </c>
      <c r="E11" s="28">
        <v>0.6</v>
      </c>
      <c r="F11" s="3"/>
    </row>
    <row r="12" spans="1:6" ht="15.75">
      <c r="A12" s="14"/>
      <c r="B12" s="2"/>
      <c r="C12" s="2"/>
      <c r="D12" s="2"/>
      <c r="E12" s="15"/>
      <c r="F12" s="3"/>
    </row>
    <row r="13" spans="1:6" ht="12.75">
      <c r="A13" s="77"/>
      <c r="B13" s="2"/>
      <c r="C13" s="2"/>
      <c r="D13" s="2"/>
      <c r="E13" s="15"/>
      <c r="F13" s="3"/>
    </row>
    <row r="14" spans="1:6" ht="15.75">
      <c r="A14" s="16"/>
      <c r="B14" s="2"/>
      <c r="C14" s="2"/>
      <c r="D14" s="2"/>
      <c r="E14" s="15"/>
      <c r="F14" s="3"/>
    </row>
    <row r="15" spans="1:6" ht="15">
      <c r="A15" s="76" t="s">
        <v>53</v>
      </c>
      <c r="B15" s="75">
        <v>0.9</v>
      </c>
      <c r="C15" s="2"/>
      <c r="D15" s="2"/>
      <c r="E15" s="15"/>
      <c r="F15" s="3"/>
    </row>
    <row r="16" spans="1:6" ht="15.75">
      <c r="A16" s="16"/>
      <c r="B16" s="2"/>
      <c r="C16" s="2"/>
      <c r="D16" s="2"/>
      <c r="E16" s="15"/>
      <c r="F16" s="3"/>
    </row>
    <row r="17" spans="1:6" ht="15.75">
      <c r="A17" s="16" t="s">
        <v>1</v>
      </c>
      <c r="B17" s="2"/>
      <c r="C17" s="2"/>
      <c r="D17" s="2"/>
      <c r="E17" s="15"/>
      <c r="F17" s="3"/>
    </row>
    <row r="18" spans="1:6" ht="15.75">
      <c r="A18" s="16" t="s">
        <v>6</v>
      </c>
      <c r="B18" s="9" t="s">
        <v>11</v>
      </c>
      <c r="C18" s="9" t="s">
        <v>12</v>
      </c>
      <c r="D18" s="10"/>
      <c r="E18" s="18"/>
      <c r="F18" s="25"/>
    </row>
    <row r="19" spans="1:9" ht="15.75">
      <c r="A19" s="19" t="s">
        <v>2</v>
      </c>
      <c r="B19" s="11">
        <v>300</v>
      </c>
      <c r="C19" s="11">
        <f>B19*B15</f>
        <v>270</v>
      </c>
      <c r="D19" s="11"/>
      <c r="E19" s="20"/>
      <c r="F19" s="26"/>
      <c r="H19" s="3"/>
      <c r="I19" s="3"/>
    </row>
    <row r="20" spans="1:9" ht="15.75">
      <c r="A20" s="19" t="s">
        <v>4</v>
      </c>
      <c r="B20" s="11">
        <v>405</v>
      </c>
      <c r="C20" s="11">
        <f>B15*B20</f>
        <v>364.5</v>
      </c>
      <c r="D20" s="11"/>
      <c r="E20" s="20"/>
      <c r="F20" s="26"/>
      <c r="H20" s="3"/>
      <c r="I20" s="3"/>
    </row>
    <row r="21" spans="1:6" ht="15.75">
      <c r="A21" s="19" t="s">
        <v>3</v>
      </c>
      <c r="B21" s="11">
        <v>405</v>
      </c>
      <c r="C21" s="11">
        <f>B15*B21</f>
        <v>364.5</v>
      </c>
      <c r="D21" s="11"/>
      <c r="E21" s="20"/>
      <c r="F21" s="26"/>
    </row>
    <row r="22" spans="1:6" ht="16.5" thickBot="1">
      <c r="A22" s="21" t="s">
        <v>5</v>
      </c>
      <c r="B22" s="22">
        <v>185</v>
      </c>
      <c r="C22" s="22">
        <f>B15*B22</f>
        <v>166.5</v>
      </c>
      <c r="D22" s="22"/>
      <c r="E22" s="23"/>
      <c r="F22" s="26"/>
    </row>
    <row r="23" ht="12.75">
      <c r="A23" s="1"/>
    </row>
    <row r="24" ht="12.75">
      <c r="A24" s="1"/>
    </row>
    <row r="25" ht="13.5" thickBot="1">
      <c r="A25" s="1"/>
    </row>
    <row r="26" spans="1:12" ht="18.75" thickBot="1">
      <c r="A26" s="98" t="s">
        <v>59</v>
      </c>
      <c r="B26" s="3"/>
      <c r="C26" s="3"/>
      <c r="D26" s="3"/>
      <c r="F26" s="99"/>
      <c r="G26" s="99"/>
      <c r="H26" s="99"/>
      <c r="I26" s="99"/>
      <c r="J26" s="99"/>
      <c r="K26" s="99"/>
      <c r="L26" s="99"/>
    </row>
    <row r="27" spans="1:12" ht="12.75">
      <c r="A27" s="91"/>
      <c r="B27" s="92" t="s">
        <v>57</v>
      </c>
      <c r="C27" s="92" t="s">
        <v>58</v>
      </c>
      <c r="D27" s="93" t="s">
        <v>56</v>
      </c>
      <c r="L27" s="99"/>
    </row>
    <row r="28" spans="1:12" ht="12.75">
      <c r="A28" s="94" t="s">
        <v>2</v>
      </c>
      <c r="B28" s="11">
        <f>MROUND(C19*0.4,5)</f>
        <v>110</v>
      </c>
      <c r="C28" s="11">
        <f>MROUND(C19*0.5,5)</f>
        <v>135</v>
      </c>
      <c r="D28" s="20">
        <f>MROUND(C19*0.6,5)</f>
        <v>160</v>
      </c>
      <c r="L28" s="99"/>
    </row>
    <row r="29" spans="1:12" ht="12.75">
      <c r="A29" s="94" t="s">
        <v>4</v>
      </c>
      <c r="B29" s="11">
        <f>MROUND(C20*0.4,5)</f>
        <v>145</v>
      </c>
      <c r="C29" s="11">
        <f>MROUND(C20*0.5,5)</f>
        <v>180</v>
      </c>
      <c r="D29" s="20">
        <f>MROUND(C20*0.6,5)</f>
        <v>220</v>
      </c>
      <c r="L29" s="99"/>
    </row>
    <row r="30" spans="1:12" ht="12.75">
      <c r="A30" s="94" t="s">
        <v>3</v>
      </c>
      <c r="B30" s="11">
        <f>MROUND(C21*0.4,5)</f>
        <v>145</v>
      </c>
      <c r="C30" s="11">
        <f>MROUND(C21*0.5,5)</f>
        <v>180</v>
      </c>
      <c r="D30" s="20">
        <f>MROUND(C21*0.6,5)</f>
        <v>220</v>
      </c>
      <c r="L30" s="99"/>
    </row>
    <row r="31" spans="1:12" ht="12.75">
      <c r="A31" s="94" t="s">
        <v>5</v>
      </c>
      <c r="B31" s="11">
        <f>MROUND(C22*0.4,5)</f>
        <v>65</v>
      </c>
      <c r="C31" s="11">
        <f>MROUND(C22*0.5,5)</f>
        <v>85</v>
      </c>
      <c r="D31" s="20">
        <f>MROUND(C22*0.6,5)</f>
        <v>100</v>
      </c>
      <c r="F31" s="99"/>
      <c r="G31" s="99"/>
      <c r="H31" s="99"/>
      <c r="I31" s="99"/>
      <c r="J31" s="99"/>
      <c r="K31" s="99"/>
      <c r="L31" s="99"/>
    </row>
    <row r="32" spans="1:12" ht="13.5" thickBot="1">
      <c r="A32" s="95"/>
      <c r="B32" s="96"/>
      <c r="C32" s="96"/>
      <c r="D32" s="97"/>
      <c r="F32" s="99"/>
      <c r="G32" s="99"/>
      <c r="H32" s="99"/>
      <c r="I32" s="99"/>
      <c r="J32" s="99"/>
      <c r="K32" s="99"/>
      <c r="L32" s="99"/>
    </row>
    <row r="33" ht="12.75">
      <c r="A33" s="1"/>
    </row>
    <row r="34" ht="12.75">
      <c r="A34" s="1"/>
    </row>
    <row r="36" ht="12.75">
      <c r="G36" s="3"/>
    </row>
    <row r="37" s="68" customFormat="1" ht="24.75" customHeight="1">
      <c r="A37" s="70" t="s">
        <v>42</v>
      </c>
    </row>
    <row r="40" spans="1:6" ht="15.75" thickBot="1">
      <c r="A40" s="29"/>
      <c r="D40" s="30"/>
      <c r="F40" s="74" t="s">
        <v>27</v>
      </c>
    </row>
    <row r="41" spans="1:13" ht="16.5" thickBot="1">
      <c r="A41" s="50" t="s">
        <v>24</v>
      </c>
      <c r="B41" s="24"/>
      <c r="C41" s="24"/>
      <c r="D41" s="31"/>
      <c r="E41" s="32"/>
      <c r="F41" s="59" t="s">
        <v>7</v>
      </c>
      <c r="G41" s="33"/>
      <c r="H41" s="34" t="s">
        <v>8</v>
      </c>
      <c r="I41" s="35"/>
      <c r="J41" s="58" t="s">
        <v>9</v>
      </c>
      <c r="K41" s="36"/>
      <c r="L41" s="53"/>
      <c r="M41" s="54"/>
    </row>
    <row r="42" spans="1:13" ht="12.75">
      <c r="A42" s="37"/>
      <c r="B42" s="38" t="s">
        <v>0</v>
      </c>
      <c r="C42" s="38" t="s">
        <v>18</v>
      </c>
      <c r="D42" s="38" t="s">
        <v>19</v>
      </c>
      <c r="E42" s="39" t="s">
        <v>10</v>
      </c>
      <c r="F42" s="89" t="s">
        <v>20</v>
      </c>
      <c r="G42" s="87" t="s">
        <v>10</v>
      </c>
      <c r="H42" s="42" t="s">
        <v>20</v>
      </c>
      <c r="I42" s="41" t="s">
        <v>10</v>
      </c>
      <c r="J42" s="86" t="s">
        <v>20</v>
      </c>
      <c r="K42" s="90" t="s">
        <v>10</v>
      </c>
      <c r="L42" s="55"/>
      <c r="M42" s="56"/>
    </row>
    <row r="43" spans="1:13" ht="12.75">
      <c r="A43" s="37" t="s">
        <v>13</v>
      </c>
      <c r="B43" s="51">
        <v>39911</v>
      </c>
      <c r="C43" s="11" t="s">
        <v>2</v>
      </c>
      <c r="D43" s="11">
        <v>3</v>
      </c>
      <c r="E43" s="43">
        <v>5</v>
      </c>
      <c r="F43" s="60">
        <f>MROUND(C19*B9,5)</f>
        <v>175</v>
      </c>
      <c r="G43" s="5">
        <v>5</v>
      </c>
      <c r="H43" s="60">
        <f>MROUND(C19*B10,5)</f>
        <v>205</v>
      </c>
      <c r="I43" s="6">
        <v>5</v>
      </c>
      <c r="J43" s="5">
        <f>MROUND(C19*B11,5)</f>
        <v>230</v>
      </c>
      <c r="K43" s="6" t="s">
        <v>29</v>
      </c>
      <c r="L43" s="52"/>
      <c r="M43" s="57"/>
    </row>
    <row r="44" spans="1:13" ht="12.75">
      <c r="A44" s="37" t="s">
        <v>21</v>
      </c>
      <c r="B44" s="106">
        <v>39913</v>
      </c>
      <c r="C44" s="11" t="s">
        <v>4</v>
      </c>
      <c r="D44" s="64">
        <v>3</v>
      </c>
      <c r="E44" s="43">
        <v>5</v>
      </c>
      <c r="F44" s="60">
        <f>MROUND(C20*B9,5)</f>
        <v>235</v>
      </c>
      <c r="G44" s="5">
        <v>5</v>
      </c>
      <c r="H44" s="60">
        <f>MROUND(C20*B10,5)</f>
        <v>275</v>
      </c>
      <c r="I44" s="6">
        <v>5</v>
      </c>
      <c r="J44" s="5">
        <f>MROUND(C20*B11,5)</f>
        <v>310</v>
      </c>
      <c r="K44" s="6" t="s">
        <v>29</v>
      </c>
      <c r="L44" s="3"/>
      <c r="M44" s="57"/>
    </row>
    <row r="45" spans="1:13" ht="12.75">
      <c r="A45" s="37" t="s">
        <v>22</v>
      </c>
      <c r="B45" s="106">
        <v>39915</v>
      </c>
      <c r="C45" s="11" t="s">
        <v>25</v>
      </c>
      <c r="D45" s="64">
        <v>3</v>
      </c>
      <c r="E45" s="43">
        <v>5</v>
      </c>
      <c r="F45" s="60">
        <f>MROUND(C21*B9,5)</f>
        <v>235</v>
      </c>
      <c r="G45" s="5">
        <v>5</v>
      </c>
      <c r="H45" s="60">
        <f>MROUND(C21*B10,5)</f>
        <v>275</v>
      </c>
      <c r="I45" s="6">
        <v>5</v>
      </c>
      <c r="J45" s="5">
        <f>MROUND(C21*B11,5)</f>
        <v>310</v>
      </c>
      <c r="K45" s="6" t="s">
        <v>29</v>
      </c>
      <c r="L45" s="3"/>
      <c r="M45" s="57"/>
    </row>
    <row r="46" spans="1:13" ht="13.5" thickBot="1">
      <c r="A46" s="47" t="s">
        <v>23</v>
      </c>
      <c r="B46" s="107">
        <v>39918</v>
      </c>
      <c r="C46" s="22" t="s">
        <v>5</v>
      </c>
      <c r="D46" s="66">
        <v>3</v>
      </c>
      <c r="E46" s="62">
        <v>5</v>
      </c>
      <c r="F46" s="61">
        <f>MROUND(C22*B9,5)</f>
        <v>110</v>
      </c>
      <c r="G46" s="7">
        <v>5</v>
      </c>
      <c r="H46" s="61">
        <f>MROUND(C22*B10,5)</f>
        <v>125</v>
      </c>
      <c r="I46" s="8">
        <v>5</v>
      </c>
      <c r="J46" s="7">
        <f>MROUND(C22*B11,5)</f>
        <v>140</v>
      </c>
      <c r="K46" s="8" t="s">
        <v>29</v>
      </c>
      <c r="L46" s="3"/>
      <c r="M46" s="57"/>
    </row>
    <row r="48" spans="3:7" ht="15.75" thickBot="1">
      <c r="C48" s="26"/>
      <c r="F48" s="74" t="s">
        <v>28</v>
      </c>
      <c r="G48" s="67"/>
    </row>
    <row r="49" spans="3:12" ht="13.5" thickBot="1">
      <c r="C49" s="26"/>
      <c r="F49" s="59" t="s">
        <v>7</v>
      </c>
      <c r="G49" s="33"/>
      <c r="H49" s="34" t="s">
        <v>8</v>
      </c>
      <c r="I49" s="35"/>
      <c r="J49" s="58" t="s">
        <v>9</v>
      </c>
      <c r="K49" s="115"/>
      <c r="L49" s="114" t="s">
        <v>60</v>
      </c>
    </row>
    <row r="50" spans="3:12" ht="12.75">
      <c r="C50" s="26"/>
      <c r="F50" s="42" t="s">
        <v>20</v>
      </c>
      <c r="G50" s="41" t="s">
        <v>10</v>
      </c>
      <c r="H50" s="42" t="s">
        <v>20</v>
      </c>
      <c r="I50" s="41" t="s">
        <v>10</v>
      </c>
      <c r="J50" s="42" t="s">
        <v>20</v>
      </c>
      <c r="K50" s="113" t="s">
        <v>10</v>
      </c>
      <c r="L50" s="116"/>
    </row>
    <row r="51" spans="3:12" ht="12.75">
      <c r="C51" s="26"/>
      <c r="E51" s="117" t="s">
        <v>2</v>
      </c>
      <c r="F51" s="60"/>
      <c r="G51" s="6"/>
      <c r="H51" s="60"/>
      <c r="I51" s="6"/>
      <c r="J51" s="60"/>
      <c r="K51" s="5"/>
      <c r="L51" s="110">
        <f>(J51*K51*0.0333)+J51</f>
        <v>0</v>
      </c>
    </row>
    <row r="52" spans="5:12" ht="12.75">
      <c r="E52" s="117" t="s">
        <v>4</v>
      </c>
      <c r="F52" s="60"/>
      <c r="G52" s="6"/>
      <c r="H52" s="60"/>
      <c r="I52" s="6"/>
      <c r="J52" s="60"/>
      <c r="K52" s="5"/>
      <c r="L52" s="110">
        <f>(J52*K52*0.0333)+J52</f>
        <v>0</v>
      </c>
    </row>
    <row r="53" spans="5:12" ht="12.75">
      <c r="E53" s="117" t="s">
        <v>25</v>
      </c>
      <c r="F53" s="60"/>
      <c r="G53" s="6"/>
      <c r="H53" s="60"/>
      <c r="I53" s="6"/>
      <c r="J53" s="60"/>
      <c r="K53" s="5"/>
      <c r="L53" s="110">
        <f>(J53*K53*0.0333)+J53</f>
        <v>0</v>
      </c>
    </row>
    <row r="54" spans="5:12" ht="13.5" thickBot="1">
      <c r="E54" s="117" t="s">
        <v>5</v>
      </c>
      <c r="F54" s="61"/>
      <c r="G54" s="8"/>
      <c r="H54" s="61"/>
      <c r="I54" s="8"/>
      <c r="J54" s="61"/>
      <c r="K54" s="7"/>
      <c r="L54" s="111">
        <f>(J54*K54*0.0333)+J54</f>
        <v>0</v>
      </c>
    </row>
    <row r="56" s="68" customFormat="1" ht="25.5" customHeight="1">
      <c r="A56" s="70" t="s">
        <v>43</v>
      </c>
    </row>
    <row r="57" s="69" customFormat="1" ht="12.75"/>
    <row r="58" ht="15.75" thickBot="1">
      <c r="F58" s="74" t="s">
        <v>27</v>
      </c>
    </row>
    <row r="59" spans="1:11" ht="16.5" thickBot="1">
      <c r="A59" s="50" t="s">
        <v>30</v>
      </c>
      <c r="B59" s="24"/>
      <c r="C59" s="24"/>
      <c r="D59" s="31"/>
      <c r="E59" s="32"/>
      <c r="F59" s="59" t="s">
        <v>7</v>
      </c>
      <c r="G59" s="104"/>
      <c r="H59" s="34" t="s">
        <v>8</v>
      </c>
      <c r="I59" s="35"/>
      <c r="J59" s="105" t="s">
        <v>9</v>
      </c>
      <c r="K59" s="36"/>
    </row>
    <row r="60" spans="1:11" ht="12.75">
      <c r="A60" s="37"/>
      <c r="B60" s="38" t="s">
        <v>0</v>
      </c>
      <c r="C60" s="38" t="s">
        <v>18</v>
      </c>
      <c r="D60" s="38" t="s">
        <v>19</v>
      </c>
      <c r="E60" s="39" t="s">
        <v>10</v>
      </c>
      <c r="F60" s="89" t="s">
        <v>20</v>
      </c>
      <c r="G60" s="87" t="s">
        <v>10</v>
      </c>
      <c r="H60" s="89" t="s">
        <v>20</v>
      </c>
      <c r="I60" s="90" t="s">
        <v>10</v>
      </c>
      <c r="J60" s="86" t="s">
        <v>20</v>
      </c>
      <c r="K60" s="90" t="s">
        <v>10</v>
      </c>
    </row>
    <row r="61" spans="1:11" ht="12.75">
      <c r="A61" s="37" t="s">
        <v>31</v>
      </c>
      <c r="B61" s="51">
        <v>39897</v>
      </c>
      <c r="C61" s="11" t="s">
        <v>2</v>
      </c>
      <c r="D61" s="11">
        <v>3</v>
      </c>
      <c r="E61" s="43">
        <v>3</v>
      </c>
      <c r="F61" s="60">
        <f>MROUND(C19*C9,5)</f>
        <v>190</v>
      </c>
      <c r="G61" s="5">
        <v>3</v>
      </c>
      <c r="H61" s="60">
        <f>MROUND(C19*C10,5)</f>
        <v>215</v>
      </c>
      <c r="I61" s="6">
        <v>3</v>
      </c>
      <c r="J61" s="5">
        <f>MROUND(C19*C11,5)</f>
        <v>245</v>
      </c>
      <c r="K61" s="6" t="s">
        <v>52</v>
      </c>
    </row>
    <row r="62" spans="1:11" ht="12.75">
      <c r="A62" s="37" t="s">
        <v>32</v>
      </c>
      <c r="B62" s="63"/>
      <c r="C62" s="11" t="s">
        <v>4</v>
      </c>
      <c r="D62" s="64">
        <v>3</v>
      </c>
      <c r="E62" s="43">
        <v>3</v>
      </c>
      <c r="F62" s="60">
        <f>MROUND(C20*C9,5)</f>
        <v>255</v>
      </c>
      <c r="G62" s="5">
        <v>3</v>
      </c>
      <c r="H62" s="60">
        <f>MROUND(C20*C10,5)</f>
        <v>290</v>
      </c>
      <c r="I62" s="6">
        <v>3</v>
      </c>
      <c r="J62" s="5">
        <f>MROUND(C20*C11,5)</f>
        <v>330</v>
      </c>
      <c r="K62" s="6" t="s">
        <v>52</v>
      </c>
    </row>
    <row r="63" spans="1:11" ht="12.75">
      <c r="A63" s="37" t="s">
        <v>33</v>
      </c>
      <c r="B63" s="63"/>
      <c r="C63" s="11" t="s">
        <v>25</v>
      </c>
      <c r="D63" s="64">
        <v>3</v>
      </c>
      <c r="E63" s="43">
        <v>3</v>
      </c>
      <c r="F63" s="60">
        <f>MROUND(C21*C9,5)</f>
        <v>255</v>
      </c>
      <c r="G63" s="5">
        <v>3</v>
      </c>
      <c r="H63" s="60">
        <f>MROUND(C21*C10,5)</f>
        <v>290</v>
      </c>
      <c r="I63" s="6">
        <v>3</v>
      </c>
      <c r="J63" s="5">
        <f>MROUND(C21*C11,5)</f>
        <v>330</v>
      </c>
      <c r="K63" s="6" t="s">
        <v>52</v>
      </c>
    </row>
    <row r="64" spans="1:11" ht="13.5" thickBot="1">
      <c r="A64" s="47" t="s">
        <v>34</v>
      </c>
      <c r="B64" s="65"/>
      <c r="C64" s="22" t="s">
        <v>5</v>
      </c>
      <c r="D64" s="66">
        <v>3</v>
      </c>
      <c r="E64" s="62">
        <v>3</v>
      </c>
      <c r="F64" s="61">
        <f>MROUND(C22*C9,5)</f>
        <v>115</v>
      </c>
      <c r="G64" s="7">
        <v>3</v>
      </c>
      <c r="H64" s="61">
        <f>MROUND(C22*C10,5)</f>
        <v>135</v>
      </c>
      <c r="I64" s="8">
        <v>3</v>
      </c>
      <c r="J64" s="7">
        <f>MROUND(C22*C11,5)</f>
        <v>150</v>
      </c>
      <c r="K64" s="8" t="s">
        <v>52</v>
      </c>
    </row>
    <row r="66" spans="3:7" ht="15.75" thickBot="1">
      <c r="C66" s="26"/>
      <c r="F66" s="74" t="s">
        <v>28</v>
      </c>
      <c r="G66" s="67">
        <f>B61</f>
        <v>39897</v>
      </c>
    </row>
    <row r="67" spans="3:12" ht="13.5" thickBot="1">
      <c r="C67" s="26"/>
      <c r="F67" s="59" t="s">
        <v>7</v>
      </c>
      <c r="G67" s="33"/>
      <c r="H67" s="34" t="s">
        <v>8</v>
      </c>
      <c r="I67" s="35"/>
      <c r="J67" s="58" t="s">
        <v>9</v>
      </c>
      <c r="K67" s="36"/>
      <c r="L67" s="114" t="s">
        <v>60</v>
      </c>
    </row>
    <row r="68" spans="3:12" ht="12.75">
      <c r="C68" s="26"/>
      <c r="F68" s="42" t="s">
        <v>20</v>
      </c>
      <c r="G68" s="41" t="s">
        <v>10</v>
      </c>
      <c r="H68" s="42" t="s">
        <v>20</v>
      </c>
      <c r="I68" s="41" t="s">
        <v>10</v>
      </c>
      <c r="J68" s="42" t="s">
        <v>20</v>
      </c>
      <c r="K68" s="113" t="s">
        <v>10</v>
      </c>
      <c r="L68" s="109"/>
    </row>
    <row r="69" spans="3:12" ht="12.75">
      <c r="C69" s="26"/>
      <c r="E69" s="117" t="s">
        <v>2</v>
      </c>
      <c r="F69" s="60"/>
      <c r="G69" s="6"/>
      <c r="H69" s="60"/>
      <c r="I69" s="6"/>
      <c r="J69" s="60"/>
      <c r="K69" s="5"/>
      <c r="L69" s="110">
        <f>(J69*K69*0.0333)+J69</f>
        <v>0</v>
      </c>
    </row>
    <row r="70" spans="5:12" ht="12.75">
      <c r="E70" s="117" t="s">
        <v>4</v>
      </c>
      <c r="F70" s="60"/>
      <c r="G70" s="6"/>
      <c r="H70" s="60"/>
      <c r="I70" s="6"/>
      <c r="J70" s="60"/>
      <c r="K70" s="5"/>
      <c r="L70" s="110">
        <f>(J70*K70*0.0333)+J70</f>
        <v>0</v>
      </c>
    </row>
    <row r="71" spans="5:12" ht="12.75">
      <c r="E71" s="117" t="s">
        <v>25</v>
      </c>
      <c r="F71" s="60"/>
      <c r="G71" s="6"/>
      <c r="H71" s="60"/>
      <c r="I71" s="6"/>
      <c r="J71" s="60"/>
      <c r="K71" s="5"/>
      <c r="L71" s="110">
        <f>(J71*K71*0.0333)+J71</f>
        <v>0</v>
      </c>
    </row>
    <row r="72" spans="5:12" ht="13.5" thickBot="1">
      <c r="E72" s="117" t="s">
        <v>5</v>
      </c>
      <c r="F72" s="61"/>
      <c r="G72" s="8"/>
      <c r="H72" s="61"/>
      <c r="I72" s="8"/>
      <c r="J72" s="61"/>
      <c r="K72" s="7"/>
      <c r="L72" s="111">
        <f>(J72*K72*0.0333)+J72</f>
        <v>0</v>
      </c>
    </row>
    <row r="73" spans="6:12" ht="12.75">
      <c r="F73" s="26"/>
      <c r="G73" s="26"/>
      <c r="H73" s="3"/>
      <c r="I73" s="57"/>
      <c r="J73" s="3"/>
      <c r="K73" s="57"/>
      <c r="L73" s="3"/>
    </row>
    <row r="75" s="68" customFormat="1" ht="24.75" customHeight="1">
      <c r="A75" s="70" t="s">
        <v>44</v>
      </c>
    </row>
    <row r="77" ht="15.75" thickBot="1">
      <c r="F77" s="74" t="s">
        <v>27</v>
      </c>
    </row>
    <row r="78" spans="1:11" ht="16.5" thickBot="1">
      <c r="A78" s="50" t="s">
        <v>36</v>
      </c>
      <c r="B78" s="24"/>
      <c r="C78" s="24"/>
      <c r="D78" s="31"/>
      <c r="E78" s="88"/>
      <c r="F78" s="59" t="s">
        <v>7</v>
      </c>
      <c r="G78" s="104"/>
      <c r="H78" s="34" t="s">
        <v>8</v>
      </c>
      <c r="I78" s="35"/>
      <c r="J78" s="105" t="s">
        <v>9</v>
      </c>
      <c r="K78" s="36"/>
    </row>
    <row r="79" spans="1:11" ht="12.75">
      <c r="A79" s="37"/>
      <c r="B79" s="38" t="s">
        <v>0</v>
      </c>
      <c r="C79" s="38" t="s">
        <v>18</v>
      </c>
      <c r="D79" s="38" t="s">
        <v>19</v>
      </c>
      <c r="E79" s="81" t="s">
        <v>10</v>
      </c>
      <c r="F79" s="89" t="s">
        <v>20</v>
      </c>
      <c r="G79" s="87" t="s">
        <v>10</v>
      </c>
      <c r="H79" s="89" t="s">
        <v>20</v>
      </c>
      <c r="I79" s="90" t="s">
        <v>10</v>
      </c>
      <c r="J79" s="86" t="s">
        <v>20</v>
      </c>
      <c r="K79" s="90" t="s">
        <v>10</v>
      </c>
    </row>
    <row r="80" spans="1:11" ht="12.75">
      <c r="A80" s="37" t="s">
        <v>37</v>
      </c>
      <c r="B80" s="51">
        <v>39897</v>
      </c>
      <c r="C80" s="11" t="s">
        <v>2</v>
      </c>
      <c r="D80" s="11">
        <v>3</v>
      </c>
      <c r="E80" s="101" t="s">
        <v>35</v>
      </c>
      <c r="F80" s="60">
        <f>MROUND(C19*D9,5)</f>
        <v>205</v>
      </c>
      <c r="G80" s="5">
        <v>5</v>
      </c>
      <c r="H80" s="60">
        <f>MROUND(C19*D10,5)</f>
        <v>230</v>
      </c>
      <c r="I80" s="6">
        <v>3</v>
      </c>
      <c r="J80" s="5">
        <f>MROUND(C19*D11,5)</f>
        <v>255</v>
      </c>
      <c r="K80" s="6" t="s">
        <v>41</v>
      </c>
    </row>
    <row r="81" spans="1:11" ht="12.75">
      <c r="A81" s="37" t="s">
        <v>38</v>
      </c>
      <c r="B81" s="11"/>
      <c r="C81" s="11" t="s">
        <v>4</v>
      </c>
      <c r="D81" s="11">
        <v>3</v>
      </c>
      <c r="E81" s="101" t="s">
        <v>35</v>
      </c>
      <c r="F81" s="60">
        <f>MROUND(C20*D9,5)</f>
        <v>275</v>
      </c>
      <c r="G81" s="5">
        <v>5</v>
      </c>
      <c r="H81" s="60">
        <f>MROUND(C20*D10,5)</f>
        <v>310</v>
      </c>
      <c r="I81" s="6">
        <v>3</v>
      </c>
      <c r="J81" s="5">
        <f>MROUND(C20*D11,5)</f>
        <v>345</v>
      </c>
      <c r="K81" s="6" t="s">
        <v>41</v>
      </c>
    </row>
    <row r="82" spans="1:11" ht="12.75">
      <c r="A82" s="37" t="s">
        <v>39</v>
      </c>
      <c r="B82" s="11"/>
      <c r="C82" s="11" t="s">
        <v>25</v>
      </c>
      <c r="D82" s="11">
        <v>3</v>
      </c>
      <c r="E82" s="101" t="s">
        <v>35</v>
      </c>
      <c r="F82" s="60">
        <f>MROUND(C21*D9,5)</f>
        <v>275</v>
      </c>
      <c r="G82" s="5">
        <v>5</v>
      </c>
      <c r="H82" s="60">
        <f>MROUND(C21*D10,5)</f>
        <v>310</v>
      </c>
      <c r="I82" s="6">
        <v>3</v>
      </c>
      <c r="J82" s="5">
        <f>MROUND(C21*D11,5)</f>
        <v>345</v>
      </c>
      <c r="K82" s="6" t="s">
        <v>41</v>
      </c>
    </row>
    <row r="83" spans="1:11" ht="13.5" thickBot="1">
      <c r="A83" s="47" t="s">
        <v>40</v>
      </c>
      <c r="B83" s="22"/>
      <c r="C83" s="22" t="s">
        <v>5</v>
      </c>
      <c r="D83" s="22">
        <v>3</v>
      </c>
      <c r="E83" s="102" t="s">
        <v>35</v>
      </c>
      <c r="F83" s="61">
        <f>MROUND(C22*D9,5)</f>
        <v>125</v>
      </c>
      <c r="G83" s="7">
        <v>5</v>
      </c>
      <c r="H83" s="61">
        <f>MROUND(C22*D10,5)</f>
        <v>140</v>
      </c>
      <c r="I83" s="8">
        <v>3</v>
      </c>
      <c r="J83" s="7">
        <f>MROUND(C22*D11,5)</f>
        <v>160</v>
      </c>
      <c r="K83" s="8" t="s">
        <v>41</v>
      </c>
    </row>
    <row r="85" spans="3:7" ht="15.75" thickBot="1">
      <c r="C85" s="26"/>
      <c r="F85" s="74" t="s">
        <v>28</v>
      </c>
      <c r="G85" s="67">
        <f>B80</f>
        <v>39897</v>
      </c>
    </row>
    <row r="86" spans="3:12" ht="13.5" thickBot="1">
      <c r="C86" s="26"/>
      <c r="F86" s="59" t="s">
        <v>7</v>
      </c>
      <c r="G86" s="33"/>
      <c r="H86" s="34" t="s">
        <v>8</v>
      </c>
      <c r="I86" s="35"/>
      <c r="J86" s="58" t="s">
        <v>9</v>
      </c>
      <c r="K86" s="36"/>
      <c r="L86" s="108" t="s">
        <v>60</v>
      </c>
    </row>
    <row r="87" spans="3:12" ht="12.75">
      <c r="C87" s="26"/>
      <c r="F87" s="42" t="s">
        <v>20</v>
      </c>
      <c r="G87" s="41" t="s">
        <v>10</v>
      </c>
      <c r="H87" s="42" t="s">
        <v>20</v>
      </c>
      <c r="I87" s="41" t="s">
        <v>10</v>
      </c>
      <c r="J87" s="42" t="s">
        <v>20</v>
      </c>
      <c r="K87" s="41" t="s">
        <v>10</v>
      </c>
      <c r="L87" s="109"/>
    </row>
    <row r="88" spans="3:12" ht="12.75">
      <c r="C88" s="26"/>
      <c r="E88" s="117" t="s">
        <v>2</v>
      </c>
      <c r="F88" s="60"/>
      <c r="G88" s="6"/>
      <c r="H88" s="45"/>
      <c r="I88" s="44"/>
      <c r="J88" s="60"/>
      <c r="K88" s="5"/>
      <c r="L88" s="110">
        <f>(J88*K88*0.0333)+J88</f>
        <v>0</v>
      </c>
    </row>
    <row r="89" spans="5:12" ht="12.75">
      <c r="E89" s="117" t="s">
        <v>4</v>
      </c>
      <c r="F89" s="60"/>
      <c r="G89" s="6"/>
      <c r="H89" s="4"/>
      <c r="I89" s="44"/>
      <c r="J89" s="60"/>
      <c r="K89" s="5"/>
      <c r="L89" s="110">
        <f>(J89*K89*0.0333)+J89</f>
        <v>0</v>
      </c>
    </row>
    <row r="90" spans="5:12" ht="12.75">
      <c r="E90" s="117" t="s">
        <v>25</v>
      </c>
      <c r="F90" s="60"/>
      <c r="G90" s="6"/>
      <c r="H90" s="4"/>
      <c r="I90" s="44"/>
      <c r="J90" s="60"/>
      <c r="K90" s="5"/>
      <c r="L90" s="110">
        <f>(J90*K90*0.0333)+J90</f>
        <v>0</v>
      </c>
    </row>
    <row r="91" spans="5:12" ht="13.5" thickBot="1">
      <c r="E91" s="117" t="s">
        <v>5</v>
      </c>
      <c r="F91" s="61"/>
      <c r="G91" s="8"/>
      <c r="H91" s="49"/>
      <c r="I91" s="48"/>
      <c r="J91" s="61"/>
      <c r="K91" s="7"/>
      <c r="L91" s="111">
        <f>(J91*K91*0.0333)+J91</f>
        <v>0</v>
      </c>
    </row>
    <row r="92" spans="6:12" ht="12.75">
      <c r="F92" s="5"/>
      <c r="G92" s="5"/>
      <c r="H92" s="99"/>
      <c r="I92" s="112"/>
      <c r="J92" s="99"/>
      <c r="K92" s="112"/>
      <c r="L92" s="99"/>
    </row>
    <row r="94" spans="1:11" ht="23.25">
      <c r="A94" s="70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6" ht="15.75" thickBot="1">
      <c r="F96" s="74" t="s">
        <v>27</v>
      </c>
    </row>
    <row r="97" spans="1:11" ht="16.5" thickBot="1">
      <c r="A97" s="50" t="s">
        <v>36</v>
      </c>
      <c r="B97" s="24"/>
      <c r="C97" s="24"/>
      <c r="D97" s="31"/>
      <c r="E97" s="32"/>
      <c r="F97" s="100" t="s">
        <v>7</v>
      </c>
      <c r="G97" s="82"/>
      <c r="H97" s="83" t="s">
        <v>8</v>
      </c>
      <c r="I97" s="84"/>
      <c r="J97" s="103" t="s">
        <v>9</v>
      </c>
      <c r="K97" s="85"/>
    </row>
    <row r="98" spans="1:11" ht="12.75">
      <c r="A98" s="37"/>
      <c r="B98" s="38" t="s">
        <v>0</v>
      </c>
      <c r="C98" s="38" t="s">
        <v>18</v>
      </c>
      <c r="D98" s="38" t="s">
        <v>19</v>
      </c>
      <c r="E98" s="81" t="s">
        <v>10</v>
      </c>
      <c r="F98" s="42" t="s">
        <v>20</v>
      </c>
      <c r="G98" s="41" t="s">
        <v>10</v>
      </c>
      <c r="H98" s="42" t="s">
        <v>20</v>
      </c>
      <c r="I98" s="41" t="s">
        <v>10</v>
      </c>
      <c r="J98" s="40" t="s">
        <v>20</v>
      </c>
      <c r="K98" s="41" t="s">
        <v>10</v>
      </c>
    </row>
    <row r="99" spans="1:11" ht="12.75">
      <c r="A99" s="37" t="s">
        <v>47</v>
      </c>
      <c r="B99" s="51">
        <v>39897</v>
      </c>
      <c r="C99" s="46" t="s">
        <v>2</v>
      </c>
      <c r="D99" s="11">
        <v>3</v>
      </c>
      <c r="E99" s="101" t="s">
        <v>51</v>
      </c>
      <c r="F99" s="60">
        <f>MROUND(C19*E9,5)</f>
        <v>110</v>
      </c>
      <c r="G99" s="6">
        <v>5</v>
      </c>
      <c r="H99" s="60">
        <f>MROUND(C19*E10,5)</f>
        <v>135</v>
      </c>
      <c r="I99" s="6">
        <v>5</v>
      </c>
      <c r="J99" s="5">
        <f>MROUND(C19*E11,5)</f>
        <v>160</v>
      </c>
      <c r="K99" s="6">
        <v>5</v>
      </c>
    </row>
    <row r="100" spans="1:11" ht="12.75">
      <c r="A100" s="37" t="s">
        <v>48</v>
      </c>
      <c r="B100" s="63"/>
      <c r="C100" s="11" t="s">
        <v>4</v>
      </c>
      <c r="D100" s="64">
        <v>3</v>
      </c>
      <c r="E100" s="101" t="s">
        <v>51</v>
      </c>
      <c r="F100" s="60">
        <f>MROUND(C20*E9,5)</f>
        <v>145</v>
      </c>
      <c r="G100" s="6">
        <v>5</v>
      </c>
      <c r="H100" s="60">
        <f>MROUND(C20*E10,5)</f>
        <v>180</v>
      </c>
      <c r="I100" s="6">
        <v>5</v>
      </c>
      <c r="J100" s="5">
        <f>MROUND(C20*E11,5)</f>
        <v>220</v>
      </c>
      <c r="K100" s="6">
        <v>5</v>
      </c>
    </row>
    <row r="101" spans="1:11" ht="12.75">
      <c r="A101" s="37" t="s">
        <v>49</v>
      </c>
      <c r="B101" s="63"/>
      <c r="C101" s="11" t="s">
        <v>25</v>
      </c>
      <c r="D101" s="64">
        <v>3</v>
      </c>
      <c r="E101" s="101" t="s">
        <v>51</v>
      </c>
      <c r="F101" s="60">
        <f>MROUND(C21*E9,5)</f>
        <v>145</v>
      </c>
      <c r="G101" s="6">
        <v>5</v>
      </c>
      <c r="H101" s="60">
        <f>MROUND(C21*E10,5)</f>
        <v>180</v>
      </c>
      <c r="I101" s="6">
        <v>5</v>
      </c>
      <c r="J101" s="5">
        <f>MROUND(C21*E11,5)</f>
        <v>220</v>
      </c>
      <c r="K101" s="6">
        <v>5</v>
      </c>
    </row>
    <row r="102" spans="1:11" ht="13.5" thickBot="1">
      <c r="A102" s="47" t="s">
        <v>50</v>
      </c>
      <c r="B102" s="65"/>
      <c r="C102" s="22" t="s">
        <v>5</v>
      </c>
      <c r="D102" s="66">
        <v>3</v>
      </c>
      <c r="E102" s="102" t="s">
        <v>51</v>
      </c>
      <c r="F102" s="61">
        <f>MROUND(C22*E9,5)</f>
        <v>65</v>
      </c>
      <c r="G102" s="8">
        <v>5</v>
      </c>
      <c r="H102" s="61">
        <f>MROUND(C22*E10,5)</f>
        <v>85</v>
      </c>
      <c r="I102" s="8">
        <v>5</v>
      </c>
      <c r="J102" s="7">
        <f>MROUND(C22*E11,5)</f>
        <v>100</v>
      </c>
      <c r="K102" s="8">
        <v>5</v>
      </c>
    </row>
    <row r="104" spans="6:7" ht="15.75" thickBot="1">
      <c r="F104" s="74" t="s">
        <v>28</v>
      </c>
      <c r="G104" s="67">
        <f>B99</f>
        <v>39897</v>
      </c>
    </row>
    <row r="105" spans="6:12" ht="13.5" thickBot="1">
      <c r="F105" s="59" t="s">
        <v>7</v>
      </c>
      <c r="G105" s="33"/>
      <c r="H105" s="34" t="s">
        <v>8</v>
      </c>
      <c r="I105" s="35"/>
      <c r="J105" s="58" t="s">
        <v>9</v>
      </c>
      <c r="K105" s="36"/>
      <c r="L105" s="108" t="s">
        <v>60</v>
      </c>
    </row>
    <row r="106" spans="6:12" ht="12.75">
      <c r="F106" s="42" t="s">
        <v>20</v>
      </c>
      <c r="G106" s="41" t="s">
        <v>10</v>
      </c>
      <c r="H106" s="42" t="s">
        <v>20</v>
      </c>
      <c r="I106" s="41" t="s">
        <v>10</v>
      </c>
      <c r="J106" s="42" t="s">
        <v>20</v>
      </c>
      <c r="K106" s="41" t="s">
        <v>10</v>
      </c>
      <c r="L106" s="109"/>
    </row>
    <row r="107" spans="3:12" ht="12.75">
      <c r="C107" s="26"/>
      <c r="E107" s="117" t="s">
        <v>2</v>
      </c>
      <c r="F107" s="60"/>
      <c r="G107" s="6"/>
      <c r="H107" s="45"/>
      <c r="I107" s="44"/>
      <c r="J107" s="60"/>
      <c r="K107" s="5"/>
      <c r="L107" s="110">
        <f>(J107*K107*0.0333)+J107</f>
        <v>0</v>
      </c>
    </row>
    <row r="108" spans="3:12" ht="12.75">
      <c r="C108" s="26"/>
      <c r="E108" s="117" t="s">
        <v>4</v>
      </c>
      <c r="F108" s="60"/>
      <c r="G108" s="6"/>
      <c r="H108" s="4"/>
      <c r="I108" s="44"/>
      <c r="J108" s="60"/>
      <c r="K108" s="5"/>
      <c r="L108" s="110">
        <f>(J108*K108*0.0333)+J108</f>
        <v>0</v>
      </c>
    </row>
    <row r="109" spans="3:12" ht="12.75">
      <c r="C109" s="26"/>
      <c r="E109" s="117" t="s">
        <v>25</v>
      </c>
      <c r="F109" s="60"/>
      <c r="G109" s="6"/>
      <c r="H109" s="4"/>
      <c r="I109" s="44"/>
      <c r="J109" s="60"/>
      <c r="K109" s="5"/>
      <c r="L109" s="110">
        <f>(J109*K109*0.0333)+J109</f>
        <v>0</v>
      </c>
    </row>
    <row r="110" spans="3:12" ht="13.5" thickBot="1">
      <c r="C110" s="26"/>
      <c r="E110" s="117" t="s">
        <v>5</v>
      </c>
      <c r="F110" s="61"/>
      <c r="G110" s="8"/>
      <c r="H110" s="49"/>
      <c r="I110" s="48"/>
      <c r="J110" s="61"/>
      <c r="K110" s="7"/>
      <c r="L110" s="111">
        <f>(J110*K110*0.0333)+J110</f>
        <v>0</v>
      </c>
    </row>
    <row r="111" spans="3:12" ht="12.75">
      <c r="C111" s="3"/>
      <c r="F111" s="5"/>
      <c r="G111" s="5"/>
      <c r="H111" s="99"/>
      <c r="I111" s="112"/>
      <c r="J111" s="99"/>
      <c r="K111" s="112"/>
      <c r="L111" s="99"/>
    </row>
    <row r="112" ht="12.75">
      <c r="C112" s="3"/>
    </row>
  </sheetData>
  <hyperlinks>
    <hyperlink ref="A3" r:id="rId1" display="www.Ironaddicts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M112"/>
  <sheetViews>
    <sheetView workbookViewId="0" topLeftCell="A1">
      <selection activeCell="K116" sqref="K116"/>
    </sheetView>
  </sheetViews>
  <sheetFormatPr defaultColWidth="9.140625" defaultRowHeight="12.75"/>
  <cols>
    <col min="1" max="1" width="28.421875" style="0" customWidth="1"/>
    <col min="2" max="2" width="21.7109375" style="0" customWidth="1"/>
    <col min="3" max="3" width="23.8515625" style="0" customWidth="1"/>
    <col min="4" max="4" width="17.421875" style="0" customWidth="1"/>
    <col min="5" max="5" width="21.8515625" style="0" customWidth="1"/>
    <col min="6" max="6" width="11.00390625" style="0" customWidth="1"/>
    <col min="7" max="7" width="11.281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27.57421875" style="0" customWidth="1"/>
  </cols>
  <sheetData>
    <row r="2" ht="18.75">
      <c r="A2" s="79" t="s">
        <v>55</v>
      </c>
    </row>
    <row r="3" ht="15.75">
      <c r="A3" s="78" t="s">
        <v>54</v>
      </c>
    </row>
    <row r="5" ht="13.5" thickBot="1"/>
    <row r="6" ht="24" thickBot="1">
      <c r="A6" s="80" t="s">
        <v>26</v>
      </c>
    </row>
    <row r="7" spans="1:6" ht="15" customHeight="1">
      <c r="A7" s="12"/>
      <c r="B7" s="73" t="s">
        <v>45</v>
      </c>
      <c r="C7" s="24"/>
      <c r="D7" s="24"/>
      <c r="E7" s="13"/>
      <c r="F7" s="3"/>
    </row>
    <row r="8" spans="1:6" ht="12.75" customHeight="1">
      <c r="A8" s="17"/>
      <c r="B8" s="71" t="s">
        <v>14</v>
      </c>
      <c r="C8" s="71" t="s">
        <v>15</v>
      </c>
      <c r="D8" s="71" t="s">
        <v>16</v>
      </c>
      <c r="E8" s="72" t="s">
        <v>17</v>
      </c>
      <c r="F8" s="3"/>
    </row>
    <row r="9" spans="1:6" ht="14.25" customHeight="1">
      <c r="A9" s="14" t="s">
        <v>7</v>
      </c>
      <c r="B9" s="27">
        <v>0.65</v>
      </c>
      <c r="C9" s="27">
        <v>0.7</v>
      </c>
      <c r="D9" s="27">
        <v>0.75</v>
      </c>
      <c r="E9" s="28">
        <v>0.4</v>
      </c>
      <c r="F9" s="3"/>
    </row>
    <row r="10" spans="1:6" ht="15.75">
      <c r="A10" s="14" t="s">
        <v>8</v>
      </c>
      <c r="B10" s="27">
        <v>0.75</v>
      </c>
      <c r="C10" s="27">
        <v>0.8</v>
      </c>
      <c r="D10" s="27">
        <v>0.85</v>
      </c>
      <c r="E10" s="28">
        <v>0.5</v>
      </c>
      <c r="F10" s="3"/>
    </row>
    <row r="11" spans="1:6" ht="15.75">
      <c r="A11" s="14" t="s">
        <v>9</v>
      </c>
      <c r="B11" s="27">
        <v>0.85</v>
      </c>
      <c r="C11" s="27">
        <v>0.9</v>
      </c>
      <c r="D11" s="27">
        <v>0.95</v>
      </c>
      <c r="E11" s="28">
        <v>0.6</v>
      </c>
      <c r="F11" s="3"/>
    </row>
    <row r="12" spans="1:6" ht="15.75">
      <c r="A12" s="14"/>
      <c r="B12" s="2"/>
      <c r="C12" s="2"/>
      <c r="D12" s="2"/>
      <c r="E12" s="15"/>
      <c r="F12" s="3"/>
    </row>
    <row r="13" spans="1:6" ht="12.75">
      <c r="A13" s="77"/>
      <c r="B13" s="2"/>
      <c r="C13" s="2"/>
      <c r="D13" s="2"/>
      <c r="E13" s="15"/>
      <c r="F13" s="3"/>
    </row>
    <row r="14" spans="1:6" ht="15.75">
      <c r="A14" s="16"/>
      <c r="B14" s="2"/>
      <c r="C14" s="2"/>
      <c r="D14" s="2"/>
      <c r="E14" s="15"/>
      <c r="F14" s="3"/>
    </row>
    <row r="15" spans="1:6" ht="15">
      <c r="A15" s="76" t="s">
        <v>53</v>
      </c>
      <c r="B15" s="75">
        <v>0.9</v>
      </c>
      <c r="C15" s="2"/>
      <c r="D15" s="2"/>
      <c r="E15" s="15"/>
      <c r="F15" s="3"/>
    </row>
    <row r="16" spans="1:6" ht="15.75">
      <c r="A16" s="16"/>
      <c r="B16" s="2"/>
      <c r="C16" s="2"/>
      <c r="D16" s="2"/>
      <c r="E16" s="15"/>
      <c r="F16" s="3"/>
    </row>
    <row r="17" spans="1:6" ht="15.75">
      <c r="A17" s="16" t="s">
        <v>1</v>
      </c>
      <c r="B17" s="2"/>
      <c r="C17" s="2"/>
      <c r="D17" s="2"/>
      <c r="E17" s="15"/>
      <c r="F17" s="3"/>
    </row>
    <row r="18" spans="1:6" ht="15.75">
      <c r="A18" s="16" t="s">
        <v>6</v>
      </c>
      <c r="B18" s="9" t="s">
        <v>11</v>
      </c>
      <c r="C18" s="9" t="s">
        <v>12</v>
      </c>
      <c r="D18" s="10"/>
      <c r="E18" s="18"/>
      <c r="F18" s="25"/>
    </row>
    <row r="19" spans="1:9" ht="15.75">
      <c r="A19" s="19" t="s">
        <v>2</v>
      </c>
      <c r="B19" s="11">
        <v>300</v>
      </c>
      <c r="C19" s="11">
        <f>B19*B15</f>
        <v>270</v>
      </c>
      <c r="D19" s="11"/>
      <c r="E19" s="20"/>
      <c r="F19" s="26"/>
      <c r="H19" s="3"/>
      <c r="I19" s="3"/>
    </row>
    <row r="20" spans="1:9" ht="15.75">
      <c r="A20" s="19" t="s">
        <v>4</v>
      </c>
      <c r="B20" s="11">
        <v>405</v>
      </c>
      <c r="C20" s="11">
        <f>B15*B20</f>
        <v>364.5</v>
      </c>
      <c r="D20" s="11"/>
      <c r="E20" s="20"/>
      <c r="F20" s="26"/>
      <c r="H20" s="3"/>
      <c r="I20" s="3"/>
    </row>
    <row r="21" spans="1:6" ht="15.75">
      <c r="A21" s="19" t="s">
        <v>3</v>
      </c>
      <c r="B21" s="11">
        <v>405</v>
      </c>
      <c r="C21" s="11">
        <f>B15*B21</f>
        <v>364.5</v>
      </c>
      <c r="D21" s="11"/>
      <c r="E21" s="20"/>
      <c r="F21" s="26"/>
    </row>
    <row r="22" spans="1:6" ht="16.5" thickBot="1">
      <c r="A22" s="21" t="s">
        <v>5</v>
      </c>
      <c r="B22" s="22">
        <v>185</v>
      </c>
      <c r="C22" s="22">
        <f>B15*B22</f>
        <v>166.5</v>
      </c>
      <c r="D22" s="22"/>
      <c r="E22" s="23"/>
      <c r="F22" s="26"/>
    </row>
    <row r="23" ht="12.75">
      <c r="A23" s="1"/>
    </row>
    <row r="24" ht="12.75">
      <c r="A24" s="1"/>
    </row>
    <row r="25" ht="13.5" thickBot="1">
      <c r="A25" s="1"/>
    </row>
    <row r="26" spans="1:12" ht="18.75" thickBot="1">
      <c r="A26" s="98" t="s">
        <v>59</v>
      </c>
      <c r="B26" s="3"/>
      <c r="C26" s="3"/>
      <c r="D26" s="3"/>
      <c r="F26" s="99"/>
      <c r="G26" s="99"/>
      <c r="H26" s="99"/>
      <c r="I26" s="99"/>
      <c r="J26" s="99"/>
      <c r="K26" s="99"/>
      <c r="L26" s="99"/>
    </row>
    <row r="27" spans="1:12" ht="12.75">
      <c r="A27" s="91"/>
      <c r="B27" s="92" t="s">
        <v>57</v>
      </c>
      <c r="C27" s="92" t="s">
        <v>58</v>
      </c>
      <c r="D27" s="93" t="s">
        <v>56</v>
      </c>
      <c r="L27" s="99"/>
    </row>
    <row r="28" spans="1:12" ht="12.75">
      <c r="A28" s="94" t="s">
        <v>2</v>
      </c>
      <c r="B28" s="11">
        <f>MROUND(C19*0.4,5)</f>
        <v>110</v>
      </c>
      <c r="C28" s="11">
        <f>MROUND(C19*0.5,5)</f>
        <v>135</v>
      </c>
      <c r="D28" s="20">
        <f>MROUND(C19*0.6,5)</f>
        <v>160</v>
      </c>
      <c r="L28" s="99"/>
    </row>
    <row r="29" spans="1:12" ht="12.75">
      <c r="A29" s="94" t="s">
        <v>4</v>
      </c>
      <c r="B29" s="11">
        <f>MROUND(C20*0.4,5)</f>
        <v>145</v>
      </c>
      <c r="C29" s="11">
        <f>MROUND(C20*0.5,5)</f>
        <v>180</v>
      </c>
      <c r="D29" s="20">
        <f>MROUND(C20*0.6,5)</f>
        <v>220</v>
      </c>
      <c r="L29" s="99"/>
    </row>
    <row r="30" spans="1:12" ht="12.75">
      <c r="A30" s="94" t="s">
        <v>3</v>
      </c>
      <c r="B30" s="11">
        <f>MROUND(C21*0.4,5)</f>
        <v>145</v>
      </c>
      <c r="C30" s="11">
        <f>MROUND(C21*0.5,5)</f>
        <v>180</v>
      </c>
      <c r="D30" s="20">
        <f>MROUND(C21*0.6,5)</f>
        <v>220</v>
      </c>
      <c r="L30" s="99"/>
    </row>
    <row r="31" spans="1:12" ht="12.75">
      <c r="A31" s="94" t="s">
        <v>5</v>
      </c>
      <c r="B31" s="11">
        <f>MROUND(C22*0.4,5)</f>
        <v>65</v>
      </c>
      <c r="C31" s="11">
        <f>MROUND(C22*0.5,5)</f>
        <v>85</v>
      </c>
      <c r="D31" s="20">
        <f>MROUND(C22*0.6,5)</f>
        <v>100</v>
      </c>
      <c r="F31" s="99"/>
      <c r="G31" s="99"/>
      <c r="H31" s="99"/>
      <c r="I31" s="99"/>
      <c r="J31" s="99"/>
      <c r="K31" s="99"/>
      <c r="L31" s="99"/>
    </row>
    <row r="32" spans="1:12" ht="13.5" thickBot="1">
      <c r="A32" s="95"/>
      <c r="B32" s="96"/>
      <c r="C32" s="96"/>
      <c r="D32" s="97"/>
      <c r="F32" s="99"/>
      <c r="G32" s="99"/>
      <c r="H32" s="99"/>
      <c r="I32" s="99"/>
      <c r="J32" s="99"/>
      <c r="K32" s="99"/>
      <c r="L32" s="99"/>
    </row>
    <row r="33" ht="12.75">
      <c r="A33" s="1"/>
    </row>
    <row r="34" ht="12.75">
      <c r="A34" s="1"/>
    </row>
    <row r="36" ht="12.75">
      <c r="G36" s="3"/>
    </row>
    <row r="37" s="68" customFormat="1" ht="24.75" customHeight="1">
      <c r="A37" s="70" t="s">
        <v>42</v>
      </c>
    </row>
    <row r="40" spans="1:6" ht="15.75" thickBot="1">
      <c r="A40" s="29"/>
      <c r="D40" s="30"/>
      <c r="F40" s="74" t="s">
        <v>27</v>
      </c>
    </row>
    <row r="41" spans="1:13" ht="16.5" thickBot="1">
      <c r="A41" s="50" t="s">
        <v>24</v>
      </c>
      <c r="B41" s="24"/>
      <c r="C41" s="24"/>
      <c r="D41" s="31"/>
      <c r="E41" s="32"/>
      <c r="F41" s="59" t="s">
        <v>7</v>
      </c>
      <c r="G41" s="33"/>
      <c r="H41" s="34" t="s">
        <v>8</v>
      </c>
      <c r="I41" s="35"/>
      <c r="J41" s="58" t="s">
        <v>9</v>
      </c>
      <c r="K41" s="36"/>
      <c r="L41" s="53"/>
      <c r="M41" s="54"/>
    </row>
    <row r="42" spans="1:13" ht="12.75">
      <c r="A42" s="37"/>
      <c r="B42" s="38" t="s">
        <v>0</v>
      </c>
      <c r="C42" s="38" t="s">
        <v>18</v>
      </c>
      <c r="D42" s="38" t="s">
        <v>19</v>
      </c>
      <c r="E42" s="39" t="s">
        <v>10</v>
      </c>
      <c r="F42" s="89" t="s">
        <v>20</v>
      </c>
      <c r="G42" s="87" t="s">
        <v>10</v>
      </c>
      <c r="H42" s="42" t="s">
        <v>20</v>
      </c>
      <c r="I42" s="41" t="s">
        <v>10</v>
      </c>
      <c r="J42" s="86" t="s">
        <v>20</v>
      </c>
      <c r="K42" s="90" t="s">
        <v>10</v>
      </c>
      <c r="L42" s="55"/>
      <c r="M42" s="56"/>
    </row>
    <row r="43" spans="1:13" ht="12.75">
      <c r="A43" s="37" t="s">
        <v>13</v>
      </c>
      <c r="B43" s="51">
        <v>39911</v>
      </c>
      <c r="C43" s="11" t="s">
        <v>2</v>
      </c>
      <c r="D43" s="11">
        <v>3</v>
      </c>
      <c r="E43" s="43">
        <v>5</v>
      </c>
      <c r="F43" s="60">
        <f>MROUND(C19*B9,5)</f>
        <v>175</v>
      </c>
      <c r="G43" s="5">
        <v>5</v>
      </c>
      <c r="H43" s="60">
        <f>MROUND(C19*B10,5)</f>
        <v>205</v>
      </c>
      <c r="I43" s="6">
        <v>5</v>
      </c>
      <c r="J43" s="5">
        <f>MROUND(C19*B11,5)</f>
        <v>230</v>
      </c>
      <c r="K43" s="6" t="s">
        <v>29</v>
      </c>
      <c r="L43" s="52"/>
      <c r="M43" s="57"/>
    </row>
    <row r="44" spans="1:13" ht="12.75">
      <c r="A44" s="37" t="s">
        <v>21</v>
      </c>
      <c r="B44" s="106">
        <v>39913</v>
      </c>
      <c r="C44" s="11" t="s">
        <v>4</v>
      </c>
      <c r="D44" s="64">
        <v>3</v>
      </c>
      <c r="E44" s="43">
        <v>5</v>
      </c>
      <c r="F44" s="60">
        <f>MROUND(C20*B9,5)</f>
        <v>235</v>
      </c>
      <c r="G44" s="5">
        <v>5</v>
      </c>
      <c r="H44" s="60">
        <f>MROUND(C20*B10,5)</f>
        <v>275</v>
      </c>
      <c r="I44" s="6">
        <v>5</v>
      </c>
      <c r="J44" s="5">
        <f>MROUND(C20*B11,5)</f>
        <v>310</v>
      </c>
      <c r="K44" s="6" t="s">
        <v>29</v>
      </c>
      <c r="L44" s="3"/>
      <c r="M44" s="57"/>
    </row>
    <row r="45" spans="1:13" ht="12.75">
      <c r="A45" s="37" t="s">
        <v>22</v>
      </c>
      <c r="B45" s="106">
        <v>39915</v>
      </c>
      <c r="C45" s="11" t="s">
        <v>25</v>
      </c>
      <c r="D45" s="64">
        <v>3</v>
      </c>
      <c r="E45" s="43">
        <v>5</v>
      </c>
      <c r="F45" s="60">
        <f>MROUND(C21*B9,5)</f>
        <v>235</v>
      </c>
      <c r="G45" s="5">
        <v>5</v>
      </c>
      <c r="H45" s="60">
        <f>MROUND(C21*B10,5)</f>
        <v>275</v>
      </c>
      <c r="I45" s="6">
        <v>5</v>
      </c>
      <c r="J45" s="5">
        <f>MROUND(C21*B11,5)</f>
        <v>310</v>
      </c>
      <c r="K45" s="6" t="s">
        <v>29</v>
      </c>
      <c r="L45" s="3"/>
      <c r="M45" s="57"/>
    </row>
    <row r="46" spans="1:13" ht="13.5" thickBot="1">
      <c r="A46" s="47" t="s">
        <v>23</v>
      </c>
      <c r="B46" s="107">
        <v>39918</v>
      </c>
      <c r="C46" s="22" t="s">
        <v>5</v>
      </c>
      <c r="D46" s="66">
        <v>3</v>
      </c>
      <c r="E46" s="62">
        <v>5</v>
      </c>
      <c r="F46" s="61">
        <f>MROUND(C22*B9,5)</f>
        <v>110</v>
      </c>
      <c r="G46" s="7">
        <v>5</v>
      </c>
      <c r="H46" s="61">
        <f>MROUND(C22*B10,5)</f>
        <v>125</v>
      </c>
      <c r="I46" s="8">
        <v>5</v>
      </c>
      <c r="J46" s="7">
        <f>MROUND(C22*B11,5)</f>
        <v>140</v>
      </c>
      <c r="K46" s="8" t="s">
        <v>29</v>
      </c>
      <c r="L46" s="3"/>
      <c r="M46" s="57"/>
    </row>
    <row r="48" spans="3:7" ht="15.75" thickBot="1">
      <c r="C48" s="26"/>
      <c r="F48" s="74" t="s">
        <v>28</v>
      </c>
      <c r="G48" s="67"/>
    </row>
    <row r="49" spans="3:12" ht="13.5" thickBot="1">
      <c r="C49" s="26"/>
      <c r="F49" s="59" t="s">
        <v>7</v>
      </c>
      <c r="G49" s="33"/>
      <c r="H49" s="34" t="s">
        <v>8</v>
      </c>
      <c r="I49" s="35"/>
      <c r="J49" s="58" t="s">
        <v>9</v>
      </c>
      <c r="K49" s="115"/>
      <c r="L49" s="114" t="s">
        <v>60</v>
      </c>
    </row>
    <row r="50" spans="3:12" ht="12.75">
      <c r="C50" s="26"/>
      <c r="F50" s="42" t="s">
        <v>20</v>
      </c>
      <c r="G50" s="41" t="s">
        <v>10</v>
      </c>
      <c r="H50" s="42" t="s">
        <v>20</v>
      </c>
      <c r="I50" s="41" t="s">
        <v>10</v>
      </c>
      <c r="J50" s="42" t="s">
        <v>20</v>
      </c>
      <c r="K50" s="113" t="s">
        <v>10</v>
      </c>
      <c r="L50" s="116"/>
    </row>
    <row r="51" spans="3:12" ht="12.75">
      <c r="C51" s="26"/>
      <c r="E51" s="117" t="s">
        <v>2</v>
      </c>
      <c r="F51" s="60"/>
      <c r="G51" s="6"/>
      <c r="H51" s="60"/>
      <c r="I51" s="6"/>
      <c r="J51" s="60"/>
      <c r="K51" s="5"/>
      <c r="L51" s="110">
        <f>(J51*K51*0.0333)+J51</f>
        <v>0</v>
      </c>
    </row>
    <row r="52" spans="5:12" ht="12.75">
      <c r="E52" s="117" t="s">
        <v>4</v>
      </c>
      <c r="F52" s="60"/>
      <c r="G52" s="6"/>
      <c r="H52" s="60"/>
      <c r="I52" s="6"/>
      <c r="J52" s="60"/>
      <c r="K52" s="5"/>
      <c r="L52" s="110">
        <f>(J52*K52*0.0333)+J52</f>
        <v>0</v>
      </c>
    </row>
    <row r="53" spans="5:12" ht="12.75">
      <c r="E53" s="117" t="s">
        <v>25</v>
      </c>
      <c r="F53" s="60"/>
      <c r="G53" s="6"/>
      <c r="H53" s="60"/>
      <c r="I53" s="6"/>
      <c r="J53" s="60"/>
      <c r="K53" s="5"/>
      <c r="L53" s="110">
        <f>(J53*K53*0.0333)+J53</f>
        <v>0</v>
      </c>
    </row>
    <row r="54" spans="5:12" ht="13.5" thickBot="1">
      <c r="E54" s="117" t="s">
        <v>5</v>
      </c>
      <c r="F54" s="61"/>
      <c r="G54" s="8"/>
      <c r="H54" s="61"/>
      <c r="I54" s="8"/>
      <c r="J54" s="61"/>
      <c r="K54" s="7"/>
      <c r="L54" s="111">
        <f>(J54*K54*0.0333)+J54</f>
        <v>0</v>
      </c>
    </row>
    <row r="56" s="68" customFormat="1" ht="25.5" customHeight="1">
      <c r="A56" s="70" t="s">
        <v>43</v>
      </c>
    </row>
    <row r="57" s="69" customFormat="1" ht="12.75"/>
    <row r="58" ht="15.75" thickBot="1">
      <c r="F58" s="74" t="s">
        <v>27</v>
      </c>
    </row>
    <row r="59" spans="1:11" ht="16.5" thickBot="1">
      <c r="A59" s="50" t="s">
        <v>30</v>
      </c>
      <c r="B59" s="24"/>
      <c r="C59" s="24"/>
      <c r="D59" s="31"/>
      <c r="E59" s="32"/>
      <c r="F59" s="59" t="s">
        <v>7</v>
      </c>
      <c r="G59" s="104"/>
      <c r="H59" s="34" t="s">
        <v>8</v>
      </c>
      <c r="I59" s="35"/>
      <c r="J59" s="105" t="s">
        <v>9</v>
      </c>
      <c r="K59" s="36"/>
    </row>
    <row r="60" spans="1:11" ht="12.75">
      <c r="A60" s="37"/>
      <c r="B60" s="38" t="s">
        <v>0</v>
      </c>
      <c r="C60" s="38" t="s">
        <v>18</v>
      </c>
      <c r="D60" s="38" t="s">
        <v>19</v>
      </c>
      <c r="E60" s="39" t="s">
        <v>10</v>
      </c>
      <c r="F60" s="89" t="s">
        <v>20</v>
      </c>
      <c r="G60" s="87" t="s">
        <v>10</v>
      </c>
      <c r="H60" s="89" t="s">
        <v>20</v>
      </c>
      <c r="I60" s="90" t="s">
        <v>10</v>
      </c>
      <c r="J60" s="86" t="s">
        <v>20</v>
      </c>
      <c r="K60" s="90" t="s">
        <v>10</v>
      </c>
    </row>
    <row r="61" spans="1:11" ht="12.75">
      <c r="A61" s="37" t="s">
        <v>31</v>
      </c>
      <c r="B61" s="51">
        <v>39897</v>
      </c>
      <c r="C61" s="11" t="s">
        <v>2</v>
      </c>
      <c r="D61" s="11">
        <v>3</v>
      </c>
      <c r="E61" s="43">
        <v>3</v>
      </c>
      <c r="F61" s="60">
        <f>MROUND(C19*C9,5)</f>
        <v>190</v>
      </c>
      <c r="G61" s="5">
        <v>3</v>
      </c>
      <c r="H61" s="60">
        <f>MROUND(C19*C10,5)</f>
        <v>215</v>
      </c>
      <c r="I61" s="6">
        <v>3</v>
      </c>
      <c r="J61" s="5">
        <f>MROUND(C19*C11,5)</f>
        <v>245</v>
      </c>
      <c r="K61" s="6" t="s">
        <v>52</v>
      </c>
    </row>
    <row r="62" spans="1:11" ht="12.75">
      <c r="A62" s="37" t="s">
        <v>32</v>
      </c>
      <c r="B62" s="63"/>
      <c r="C62" s="11" t="s">
        <v>4</v>
      </c>
      <c r="D62" s="64">
        <v>3</v>
      </c>
      <c r="E62" s="43">
        <v>3</v>
      </c>
      <c r="F62" s="60">
        <f>MROUND(C20*C9,5)</f>
        <v>255</v>
      </c>
      <c r="G62" s="5">
        <v>3</v>
      </c>
      <c r="H62" s="60">
        <f>MROUND(C20*C10,5)</f>
        <v>290</v>
      </c>
      <c r="I62" s="6">
        <v>3</v>
      </c>
      <c r="J62" s="5">
        <f>MROUND(C20*C11,5)</f>
        <v>330</v>
      </c>
      <c r="K62" s="6" t="s">
        <v>52</v>
      </c>
    </row>
    <row r="63" spans="1:11" ht="12.75">
      <c r="A63" s="37" t="s">
        <v>33</v>
      </c>
      <c r="B63" s="63"/>
      <c r="C63" s="11" t="s">
        <v>25</v>
      </c>
      <c r="D63" s="64">
        <v>3</v>
      </c>
      <c r="E63" s="43">
        <v>3</v>
      </c>
      <c r="F63" s="60">
        <f>MROUND(C21*C9,5)</f>
        <v>255</v>
      </c>
      <c r="G63" s="5">
        <v>3</v>
      </c>
      <c r="H63" s="60">
        <f>MROUND(C21*C10,5)</f>
        <v>290</v>
      </c>
      <c r="I63" s="6">
        <v>3</v>
      </c>
      <c r="J63" s="5">
        <f>MROUND(C21*C11,5)</f>
        <v>330</v>
      </c>
      <c r="K63" s="6" t="s">
        <v>52</v>
      </c>
    </row>
    <row r="64" spans="1:11" ht="13.5" thickBot="1">
      <c r="A64" s="47" t="s">
        <v>34</v>
      </c>
      <c r="B64" s="65"/>
      <c r="C64" s="22" t="s">
        <v>5</v>
      </c>
      <c r="D64" s="66">
        <v>3</v>
      </c>
      <c r="E64" s="62">
        <v>3</v>
      </c>
      <c r="F64" s="61">
        <f>MROUND(C22*C9,5)</f>
        <v>115</v>
      </c>
      <c r="G64" s="7">
        <v>3</v>
      </c>
      <c r="H64" s="61">
        <f>MROUND(C22*C10,5)</f>
        <v>135</v>
      </c>
      <c r="I64" s="8">
        <v>3</v>
      </c>
      <c r="J64" s="7">
        <f>MROUND(C22*C11,5)</f>
        <v>150</v>
      </c>
      <c r="K64" s="8" t="s">
        <v>52</v>
      </c>
    </row>
    <row r="66" spans="3:7" ht="15.75" thickBot="1">
      <c r="C66" s="26"/>
      <c r="F66" s="74" t="s">
        <v>28</v>
      </c>
      <c r="G66" s="67">
        <f>B61</f>
        <v>39897</v>
      </c>
    </row>
    <row r="67" spans="3:12" ht="13.5" thickBot="1">
      <c r="C67" s="26"/>
      <c r="F67" s="59" t="s">
        <v>7</v>
      </c>
      <c r="G67" s="33"/>
      <c r="H67" s="34" t="s">
        <v>8</v>
      </c>
      <c r="I67" s="35"/>
      <c r="J67" s="58" t="s">
        <v>9</v>
      </c>
      <c r="K67" s="36"/>
      <c r="L67" s="114" t="s">
        <v>60</v>
      </c>
    </row>
    <row r="68" spans="3:12" ht="12.75">
      <c r="C68" s="26"/>
      <c r="F68" s="42" t="s">
        <v>20</v>
      </c>
      <c r="G68" s="41" t="s">
        <v>10</v>
      </c>
      <c r="H68" s="42" t="s">
        <v>20</v>
      </c>
      <c r="I68" s="41" t="s">
        <v>10</v>
      </c>
      <c r="J68" s="42" t="s">
        <v>20</v>
      </c>
      <c r="K68" s="113" t="s">
        <v>10</v>
      </c>
      <c r="L68" s="109"/>
    </row>
    <row r="69" spans="3:12" ht="12.75">
      <c r="C69" s="26"/>
      <c r="E69" s="117" t="s">
        <v>2</v>
      </c>
      <c r="F69" s="60"/>
      <c r="G69" s="6"/>
      <c r="H69" s="60"/>
      <c r="I69" s="6"/>
      <c r="J69" s="60"/>
      <c r="K69" s="5"/>
      <c r="L69" s="110">
        <f>(J69*K69*0.0333)+J69</f>
        <v>0</v>
      </c>
    </row>
    <row r="70" spans="5:12" ht="12.75">
      <c r="E70" s="117" t="s">
        <v>4</v>
      </c>
      <c r="F70" s="60"/>
      <c r="G70" s="6"/>
      <c r="H70" s="60"/>
      <c r="I70" s="6"/>
      <c r="J70" s="60"/>
      <c r="K70" s="5"/>
      <c r="L70" s="110">
        <f>(J70*K70*0.0333)+J70</f>
        <v>0</v>
      </c>
    </row>
    <row r="71" spans="5:12" ht="12.75">
      <c r="E71" s="117" t="s">
        <v>25</v>
      </c>
      <c r="F71" s="60"/>
      <c r="G71" s="6"/>
      <c r="H71" s="60"/>
      <c r="I71" s="6"/>
      <c r="J71" s="60"/>
      <c r="K71" s="5"/>
      <c r="L71" s="110">
        <f>(J71*K71*0.0333)+J71</f>
        <v>0</v>
      </c>
    </row>
    <row r="72" spans="5:12" ht="13.5" thickBot="1">
      <c r="E72" s="117" t="s">
        <v>5</v>
      </c>
      <c r="F72" s="61"/>
      <c r="G72" s="8"/>
      <c r="H72" s="61"/>
      <c r="I72" s="8"/>
      <c r="J72" s="61"/>
      <c r="K72" s="7"/>
      <c r="L72" s="111">
        <f>(J72*K72*0.0333)+J72</f>
        <v>0</v>
      </c>
    </row>
    <row r="73" spans="6:12" ht="12.75">
      <c r="F73" s="26"/>
      <c r="G73" s="26"/>
      <c r="H73" s="3"/>
      <c r="I73" s="57"/>
      <c r="J73" s="3"/>
      <c r="K73" s="57"/>
      <c r="L73" s="3"/>
    </row>
    <row r="75" s="68" customFormat="1" ht="24.75" customHeight="1">
      <c r="A75" s="70" t="s">
        <v>44</v>
      </c>
    </row>
    <row r="77" ht="15.75" thickBot="1">
      <c r="F77" s="74" t="s">
        <v>27</v>
      </c>
    </row>
    <row r="78" spans="1:11" ht="16.5" thickBot="1">
      <c r="A78" s="50" t="s">
        <v>36</v>
      </c>
      <c r="B78" s="24"/>
      <c r="C78" s="24"/>
      <c r="D78" s="31"/>
      <c r="E78" s="88"/>
      <c r="F78" s="59" t="s">
        <v>7</v>
      </c>
      <c r="G78" s="104"/>
      <c r="H78" s="34" t="s">
        <v>8</v>
      </c>
      <c r="I78" s="35"/>
      <c r="J78" s="105" t="s">
        <v>9</v>
      </c>
      <c r="K78" s="36"/>
    </row>
    <row r="79" spans="1:11" ht="12.75">
      <c r="A79" s="37"/>
      <c r="B79" s="38" t="s">
        <v>0</v>
      </c>
      <c r="C79" s="38" t="s">
        <v>18</v>
      </c>
      <c r="D79" s="38" t="s">
        <v>19</v>
      </c>
      <c r="E79" s="81" t="s">
        <v>10</v>
      </c>
      <c r="F79" s="89" t="s">
        <v>20</v>
      </c>
      <c r="G79" s="87" t="s">
        <v>10</v>
      </c>
      <c r="H79" s="89" t="s">
        <v>20</v>
      </c>
      <c r="I79" s="90" t="s">
        <v>10</v>
      </c>
      <c r="J79" s="86" t="s">
        <v>20</v>
      </c>
      <c r="K79" s="90" t="s">
        <v>10</v>
      </c>
    </row>
    <row r="80" spans="1:11" ht="12.75">
      <c r="A80" s="37" t="s">
        <v>37</v>
      </c>
      <c r="B80" s="51">
        <v>39897</v>
      </c>
      <c r="C80" s="11" t="s">
        <v>2</v>
      </c>
      <c r="D80" s="11">
        <v>3</v>
      </c>
      <c r="E80" s="101" t="s">
        <v>35</v>
      </c>
      <c r="F80" s="60">
        <f>MROUND(C19*D9,5)</f>
        <v>205</v>
      </c>
      <c r="G80" s="5">
        <v>5</v>
      </c>
      <c r="H80" s="60">
        <f>MROUND(C19*D10,5)</f>
        <v>230</v>
      </c>
      <c r="I80" s="6">
        <v>3</v>
      </c>
      <c r="J80" s="5">
        <f>MROUND(C19*D11,5)</f>
        <v>255</v>
      </c>
      <c r="K80" s="6" t="s">
        <v>41</v>
      </c>
    </row>
    <row r="81" spans="1:11" ht="12.75">
      <c r="A81" s="37" t="s">
        <v>38</v>
      </c>
      <c r="B81" s="11"/>
      <c r="C81" s="11" t="s">
        <v>4</v>
      </c>
      <c r="D81" s="11">
        <v>3</v>
      </c>
      <c r="E81" s="101" t="s">
        <v>35</v>
      </c>
      <c r="F81" s="60">
        <f>MROUND(C20*D9,5)</f>
        <v>275</v>
      </c>
      <c r="G81" s="5">
        <v>5</v>
      </c>
      <c r="H81" s="60">
        <f>MROUND(C20*D10,5)</f>
        <v>310</v>
      </c>
      <c r="I81" s="6">
        <v>3</v>
      </c>
      <c r="J81" s="5">
        <f>MROUND(C20*D11,5)</f>
        <v>345</v>
      </c>
      <c r="K81" s="6" t="s">
        <v>41</v>
      </c>
    </row>
    <row r="82" spans="1:11" ht="12.75">
      <c r="A82" s="37" t="s">
        <v>39</v>
      </c>
      <c r="B82" s="11"/>
      <c r="C82" s="11" t="s">
        <v>25</v>
      </c>
      <c r="D82" s="11">
        <v>3</v>
      </c>
      <c r="E82" s="101" t="s">
        <v>35</v>
      </c>
      <c r="F82" s="60">
        <f>MROUND(C21*D9,5)</f>
        <v>275</v>
      </c>
      <c r="G82" s="5">
        <v>5</v>
      </c>
      <c r="H82" s="60">
        <f>MROUND(C21*D10,5)</f>
        <v>310</v>
      </c>
      <c r="I82" s="6">
        <v>3</v>
      </c>
      <c r="J82" s="5">
        <f>MROUND(C21*D11,5)</f>
        <v>345</v>
      </c>
      <c r="K82" s="6" t="s">
        <v>41</v>
      </c>
    </row>
    <row r="83" spans="1:11" ht="13.5" thickBot="1">
      <c r="A83" s="47" t="s">
        <v>40</v>
      </c>
      <c r="B83" s="22"/>
      <c r="C83" s="22" t="s">
        <v>5</v>
      </c>
      <c r="D83" s="22">
        <v>3</v>
      </c>
      <c r="E83" s="102" t="s">
        <v>35</v>
      </c>
      <c r="F83" s="61">
        <f>MROUND(C22*D9,5)</f>
        <v>125</v>
      </c>
      <c r="G83" s="7">
        <v>5</v>
      </c>
      <c r="H83" s="61">
        <f>MROUND(C22*D10,5)</f>
        <v>140</v>
      </c>
      <c r="I83" s="8">
        <v>3</v>
      </c>
      <c r="J83" s="7">
        <f>MROUND(C22*D11,5)</f>
        <v>160</v>
      </c>
      <c r="K83" s="8" t="s">
        <v>41</v>
      </c>
    </row>
    <row r="85" spans="3:7" ht="15.75" thickBot="1">
      <c r="C85" s="26"/>
      <c r="F85" s="74" t="s">
        <v>28</v>
      </c>
      <c r="G85" s="67">
        <f>B80</f>
        <v>39897</v>
      </c>
    </row>
    <row r="86" spans="3:12" ht="13.5" thickBot="1">
      <c r="C86" s="26"/>
      <c r="F86" s="59" t="s">
        <v>7</v>
      </c>
      <c r="G86" s="33"/>
      <c r="H86" s="34" t="s">
        <v>8</v>
      </c>
      <c r="I86" s="35"/>
      <c r="J86" s="58" t="s">
        <v>9</v>
      </c>
      <c r="K86" s="36"/>
      <c r="L86" s="108" t="s">
        <v>60</v>
      </c>
    </row>
    <row r="87" spans="3:12" ht="12.75">
      <c r="C87" s="26"/>
      <c r="F87" s="42" t="s">
        <v>20</v>
      </c>
      <c r="G87" s="41" t="s">
        <v>10</v>
      </c>
      <c r="H87" s="42" t="s">
        <v>20</v>
      </c>
      <c r="I87" s="41" t="s">
        <v>10</v>
      </c>
      <c r="J87" s="42" t="s">
        <v>20</v>
      </c>
      <c r="K87" s="41" t="s">
        <v>10</v>
      </c>
      <c r="L87" s="109"/>
    </row>
    <row r="88" spans="3:12" ht="12.75">
      <c r="C88" s="26"/>
      <c r="E88" s="117" t="s">
        <v>2</v>
      </c>
      <c r="F88" s="60"/>
      <c r="G88" s="6"/>
      <c r="H88" s="45"/>
      <c r="I88" s="44"/>
      <c r="J88" s="60"/>
      <c r="K88" s="5"/>
      <c r="L88" s="110">
        <f>(J88*K88*0.0333)+J88</f>
        <v>0</v>
      </c>
    </row>
    <row r="89" spans="5:12" ht="12.75">
      <c r="E89" s="117" t="s">
        <v>4</v>
      </c>
      <c r="F89" s="60"/>
      <c r="G89" s="6"/>
      <c r="H89" s="4"/>
      <c r="I89" s="44"/>
      <c r="J89" s="60"/>
      <c r="K89" s="5"/>
      <c r="L89" s="110">
        <f>(J89*K89*0.0333)+J89</f>
        <v>0</v>
      </c>
    </row>
    <row r="90" spans="5:12" ht="12.75">
      <c r="E90" s="117" t="s">
        <v>25</v>
      </c>
      <c r="F90" s="60"/>
      <c r="G90" s="6"/>
      <c r="H90" s="4"/>
      <c r="I90" s="44"/>
      <c r="J90" s="60"/>
      <c r="K90" s="5"/>
      <c r="L90" s="110">
        <f>(J90*K90*0.0333)+J90</f>
        <v>0</v>
      </c>
    </row>
    <row r="91" spans="5:12" ht="13.5" thickBot="1">
      <c r="E91" s="117" t="s">
        <v>5</v>
      </c>
      <c r="F91" s="61"/>
      <c r="G91" s="8"/>
      <c r="H91" s="49"/>
      <c r="I91" s="48"/>
      <c r="J91" s="61"/>
      <c r="K91" s="7"/>
      <c r="L91" s="111">
        <f>(J91*K91*0.0333)+J91</f>
        <v>0</v>
      </c>
    </row>
    <row r="92" spans="6:12" ht="12.75">
      <c r="F92" s="5"/>
      <c r="G92" s="5"/>
      <c r="H92" s="99"/>
      <c r="I92" s="112"/>
      <c r="J92" s="99"/>
      <c r="K92" s="112"/>
      <c r="L92" s="99"/>
    </row>
    <row r="94" spans="1:11" ht="23.25">
      <c r="A94" s="70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6" ht="15.75" thickBot="1">
      <c r="F96" s="74" t="s">
        <v>27</v>
      </c>
    </row>
    <row r="97" spans="1:11" ht="16.5" thickBot="1">
      <c r="A97" s="50" t="s">
        <v>36</v>
      </c>
      <c r="B97" s="24"/>
      <c r="C97" s="24"/>
      <c r="D97" s="31"/>
      <c r="E97" s="32"/>
      <c r="F97" s="100" t="s">
        <v>7</v>
      </c>
      <c r="G97" s="82"/>
      <c r="H97" s="83" t="s">
        <v>8</v>
      </c>
      <c r="I97" s="84"/>
      <c r="J97" s="103" t="s">
        <v>9</v>
      </c>
      <c r="K97" s="85"/>
    </row>
    <row r="98" spans="1:11" ht="12.75">
      <c r="A98" s="37"/>
      <c r="B98" s="38" t="s">
        <v>0</v>
      </c>
      <c r="C98" s="38" t="s">
        <v>18</v>
      </c>
      <c r="D98" s="38" t="s">
        <v>19</v>
      </c>
      <c r="E98" s="81" t="s">
        <v>10</v>
      </c>
      <c r="F98" s="42" t="s">
        <v>20</v>
      </c>
      <c r="G98" s="41" t="s">
        <v>10</v>
      </c>
      <c r="H98" s="42" t="s">
        <v>20</v>
      </c>
      <c r="I98" s="41" t="s">
        <v>10</v>
      </c>
      <c r="J98" s="40" t="s">
        <v>20</v>
      </c>
      <c r="K98" s="41" t="s">
        <v>10</v>
      </c>
    </row>
    <row r="99" spans="1:11" ht="12.75">
      <c r="A99" s="37" t="s">
        <v>47</v>
      </c>
      <c r="B99" s="51">
        <v>39897</v>
      </c>
      <c r="C99" s="46" t="s">
        <v>2</v>
      </c>
      <c r="D99" s="11">
        <v>3</v>
      </c>
      <c r="E99" s="101" t="s">
        <v>51</v>
      </c>
      <c r="F99" s="60">
        <f>MROUND(C19*E9,5)</f>
        <v>110</v>
      </c>
      <c r="G99" s="6">
        <v>5</v>
      </c>
      <c r="H99" s="60">
        <f>MROUND(C19*E10,5)</f>
        <v>135</v>
      </c>
      <c r="I99" s="6">
        <v>5</v>
      </c>
      <c r="J99" s="5">
        <f>MROUND(C19*E11,5)</f>
        <v>160</v>
      </c>
      <c r="K99" s="6">
        <v>5</v>
      </c>
    </row>
    <row r="100" spans="1:11" ht="12.75">
      <c r="A100" s="37" t="s">
        <v>48</v>
      </c>
      <c r="B100" s="63"/>
      <c r="C100" s="11" t="s">
        <v>4</v>
      </c>
      <c r="D100" s="64">
        <v>3</v>
      </c>
      <c r="E100" s="101" t="s">
        <v>51</v>
      </c>
      <c r="F100" s="60">
        <f>MROUND(C20*E9,5)</f>
        <v>145</v>
      </c>
      <c r="G100" s="6">
        <v>5</v>
      </c>
      <c r="H100" s="60">
        <f>MROUND(C20*E10,5)</f>
        <v>180</v>
      </c>
      <c r="I100" s="6">
        <v>5</v>
      </c>
      <c r="J100" s="5">
        <f>MROUND(C20*E11,5)</f>
        <v>220</v>
      </c>
      <c r="K100" s="6">
        <v>5</v>
      </c>
    </row>
    <row r="101" spans="1:11" ht="12.75">
      <c r="A101" s="37" t="s">
        <v>49</v>
      </c>
      <c r="B101" s="63"/>
      <c r="C101" s="11" t="s">
        <v>25</v>
      </c>
      <c r="D101" s="64">
        <v>3</v>
      </c>
      <c r="E101" s="101" t="s">
        <v>51</v>
      </c>
      <c r="F101" s="60">
        <f>MROUND(C21*E9,5)</f>
        <v>145</v>
      </c>
      <c r="G101" s="6">
        <v>5</v>
      </c>
      <c r="H101" s="60">
        <f>MROUND(C21*E10,5)</f>
        <v>180</v>
      </c>
      <c r="I101" s="6">
        <v>5</v>
      </c>
      <c r="J101" s="5">
        <f>MROUND(C21*E11,5)</f>
        <v>220</v>
      </c>
      <c r="K101" s="6">
        <v>5</v>
      </c>
    </row>
    <row r="102" spans="1:11" ht="13.5" thickBot="1">
      <c r="A102" s="47" t="s">
        <v>50</v>
      </c>
      <c r="B102" s="65"/>
      <c r="C102" s="22" t="s">
        <v>5</v>
      </c>
      <c r="D102" s="66">
        <v>3</v>
      </c>
      <c r="E102" s="102" t="s">
        <v>51</v>
      </c>
      <c r="F102" s="61">
        <f>MROUND(C22*E9,5)</f>
        <v>65</v>
      </c>
      <c r="G102" s="8">
        <v>5</v>
      </c>
      <c r="H102" s="61">
        <f>MROUND(C22*E10,5)</f>
        <v>85</v>
      </c>
      <c r="I102" s="8">
        <v>5</v>
      </c>
      <c r="J102" s="7">
        <f>MROUND(C22*E11,5)</f>
        <v>100</v>
      </c>
      <c r="K102" s="8">
        <v>5</v>
      </c>
    </row>
    <row r="104" spans="6:7" ht="15.75" thickBot="1">
      <c r="F104" s="74" t="s">
        <v>28</v>
      </c>
      <c r="G104" s="67">
        <f>B99</f>
        <v>39897</v>
      </c>
    </row>
    <row r="105" spans="6:12" ht="13.5" thickBot="1">
      <c r="F105" s="59" t="s">
        <v>7</v>
      </c>
      <c r="G105" s="33"/>
      <c r="H105" s="34" t="s">
        <v>8</v>
      </c>
      <c r="I105" s="35"/>
      <c r="J105" s="58" t="s">
        <v>9</v>
      </c>
      <c r="K105" s="36"/>
      <c r="L105" s="108" t="s">
        <v>60</v>
      </c>
    </row>
    <row r="106" spans="6:12" ht="12.75">
      <c r="F106" s="42" t="s">
        <v>20</v>
      </c>
      <c r="G106" s="41" t="s">
        <v>10</v>
      </c>
      <c r="H106" s="42" t="s">
        <v>20</v>
      </c>
      <c r="I106" s="41" t="s">
        <v>10</v>
      </c>
      <c r="J106" s="42" t="s">
        <v>20</v>
      </c>
      <c r="K106" s="41" t="s">
        <v>10</v>
      </c>
      <c r="L106" s="109"/>
    </row>
    <row r="107" spans="3:12" ht="12.75">
      <c r="C107" s="26"/>
      <c r="E107" s="117" t="s">
        <v>2</v>
      </c>
      <c r="F107" s="60"/>
      <c r="G107" s="6"/>
      <c r="H107" s="45"/>
      <c r="I107" s="44"/>
      <c r="J107" s="60"/>
      <c r="K107" s="5"/>
      <c r="L107" s="110">
        <f>(J107*K107*0.0333)+J107</f>
        <v>0</v>
      </c>
    </row>
    <row r="108" spans="3:12" ht="12.75">
      <c r="C108" s="26"/>
      <c r="E108" s="117" t="s">
        <v>4</v>
      </c>
      <c r="F108" s="60"/>
      <c r="G108" s="6"/>
      <c r="H108" s="4"/>
      <c r="I108" s="44"/>
      <c r="J108" s="60"/>
      <c r="K108" s="5"/>
      <c r="L108" s="110">
        <f>(J108*K108*0.0333)+J108</f>
        <v>0</v>
      </c>
    </row>
    <row r="109" spans="3:12" ht="12.75">
      <c r="C109" s="26"/>
      <c r="E109" s="117" t="s">
        <v>25</v>
      </c>
      <c r="F109" s="60"/>
      <c r="G109" s="6"/>
      <c r="H109" s="4"/>
      <c r="I109" s="44"/>
      <c r="J109" s="60"/>
      <c r="K109" s="5"/>
      <c r="L109" s="110">
        <f>(J109*K109*0.0333)+J109</f>
        <v>0</v>
      </c>
    </row>
    <row r="110" spans="3:12" ht="13.5" thickBot="1">
      <c r="C110" s="26"/>
      <c r="E110" s="117" t="s">
        <v>5</v>
      </c>
      <c r="F110" s="61"/>
      <c r="G110" s="8"/>
      <c r="H110" s="49"/>
      <c r="I110" s="48"/>
      <c r="J110" s="61"/>
      <c r="K110" s="7"/>
      <c r="L110" s="111">
        <f>(J110*K110*0.0333)+J110</f>
        <v>0</v>
      </c>
    </row>
    <row r="111" spans="3:12" ht="12.75">
      <c r="C111" s="3"/>
      <c r="F111" s="5"/>
      <c r="G111" s="5"/>
      <c r="H111" s="99"/>
      <c r="I111" s="112"/>
      <c r="J111" s="99"/>
      <c r="K111" s="112"/>
      <c r="L111" s="99"/>
    </row>
    <row r="112" ht="12.75">
      <c r="C112" s="3"/>
    </row>
  </sheetData>
  <hyperlinks>
    <hyperlink ref="A3" r:id="rId1" display="www.Ironaddicts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M112"/>
  <sheetViews>
    <sheetView workbookViewId="0" topLeftCell="A1">
      <selection activeCell="L102" sqref="L102"/>
    </sheetView>
  </sheetViews>
  <sheetFormatPr defaultColWidth="9.140625" defaultRowHeight="12.75"/>
  <cols>
    <col min="1" max="1" width="28.421875" style="0" customWidth="1"/>
    <col min="2" max="2" width="21.7109375" style="0" customWidth="1"/>
    <col min="3" max="3" width="23.8515625" style="0" customWidth="1"/>
    <col min="4" max="4" width="17.421875" style="0" customWidth="1"/>
    <col min="5" max="5" width="21.8515625" style="0" customWidth="1"/>
    <col min="6" max="6" width="11.00390625" style="0" customWidth="1"/>
    <col min="7" max="7" width="11.281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27.57421875" style="0" customWidth="1"/>
  </cols>
  <sheetData>
    <row r="2" ht="18.75">
      <c r="A2" s="79" t="s">
        <v>55</v>
      </c>
    </row>
    <row r="3" ht="15.75">
      <c r="A3" s="78" t="s">
        <v>54</v>
      </c>
    </row>
    <row r="5" ht="13.5" thickBot="1"/>
    <row r="6" ht="24" thickBot="1">
      <c r="A6" s="80" t="s">
        <v>26</v>
      </c>
    </row>
    <row r="7" spans="1:6" ht="15" customHeight="1">
      <c r="A7" s="12"/>
      <c r="B7" s="73" t="s">
        <v>45</v>
      </c>
      <c r="C7" s="24"/>
      <c r="D7" s="24"/>
      <c r="E7" s="13"/>
      <c r="F7" s="3"/>
    </row>
    <row r="8" spans="1:6" ht="12.75" customHeight="1">
      <c r="A8" s="17"/>
      <c r="B8" s="71" t="s">
        <v>14</v>
      </c>
      <c r="C8" s="71" t="s">
        <v>15</v>
      </c>
      <c r="D8" s="71" t="s">
        <v>16</v>
      </c>
      <c r="E8" s="72" t="s">
        <v>17</v>
      </c>
      <c r="F8" s="3"/>
    </row>
    <row r="9" spans="1:6" ht="14.25" customHeight="1">
      <c r="A9" s="14" t="s">
        <v>7</v>
      </c>
      <c r="B9" s="27">
        <v>0.65</v>
      </c>
      <c r="C9" s="27">
        <v>0.7</v>
      </c>
      <c r="D9" s="27">
        <v>0.75</v>
      </c>
      <c r="E9" s="28">
        <v>0.4</v>
      </c>
      <c r="F9" s="3"/>
    </row>
    <row r="10" spans="1:6" ht="15.75">
      <c r="A10" s="14" t="s">
        <v>8</v>
      </c>
      <c r="B10" s="27">
        <v>0.75</v>
      </c>
      <c r="C10" s="27">
        <v>0.8</v>
      </c>
      <c r="D10" s="27">
        <v>0.85</v>
      </c>
      <c r="E10" s="28">
        <v>0.5</v>
      </c>
      <c r="F10" s="3"/>
    </row>
    <row r="11" spans="1:6" ht="15.75">
      <c r="A11" s="14" t="s">
        <v>9</v>
      </c>
      <c r="B11" s="27">
        <v>0.85</v>
      </c>
      <c r="C11" s="27">
        <v>0.9</v>
      </c>
      <c r="D11" s="27">
        <v>0.95</v>
      </c>
      <c r="E11" s="28">
        <v>0.6</v>
      </c>
      <c r="F11" s="3"/>
    </row>
    <row r="12" spans="1:6" ht="15.75">
      <c r="A12" s="14"/>
      <c r="B12" s="2"/>
      <c r="C12" s="2"/>
      <c r="D12" s="2"/>
      <c r="E12" s="15"/>
      <c r="F12" s="3"/>
    </row>
    <row r="13" spans="1:6" ht="12.75">
      <c r="A13" s="77"/>
      <c r="B13" s="2"/>
      <c r="C13" s="2"/>
      <c r="D13" s="2"/>
      <c r="E13" s="15"/>
      <c r="F13" s="3"/>
    </row>
    <row r="14" spans="1:6" ht="15.75">
      <c r="A14" s="16"/>
      <c r="B14" s="2"/>
      <c r="C14" s="2"/>
      <c r="D14" s="2"/>
      <c r="E14" s="15"/>
      <c r="F14" s="3"/>
    </row>
    <row r="15" spans="1:6" ht="15">
      <c r="A15" s="76" t="s">
        <v>53</v>
      </c>
      <c r="B15" s="75">
        <v>0.9</v>
      </c>
      <c r="C15" s="2"/>
      <c r="D15" s="2"/>
      <c r="E15" s="15"/>
      <c r="F15" s="3"/>
    </row>
    <row r="16" spans="1:6" ht="15.75">
      <c r="A16" s="16"/>
      <c r="B16" s="2"/>
      <c r="C16" s="2"/>
      <c r="D16" s="2"/>
      <c r="E16" s="15"/>
      <c r="F16" s="3"/>
    </row>
    <row r="17" spans="1:6" ht="15.75">
      <c r="A17" s="16" t="s">
        <v>1</v>
      </c>
      <c r="B17" s="2"/>
      <c r="C17" s="2"/>
      <c r="D17" s="2"/>
      <c r="E17" s="15"/>
      <c r="F17" s="3"/>
    </row>
    <row r="18" spans="1:6" ht="15.75">
      <c r="A18" s="16" t="s">
        <v>6</v>
      </c>
      <c r="B18" s="9" t="s">
        <v>11</v>
      </c>
      <c r="C18" s="9" t="s">
        <v>12</v>
      </c>
      <c r="D18" s="10"/>
      <c r="E18" s="18"/>
      <c r="F18" s="25"/>
    </row>
    <row r="19" spans="1:9" ht="15.75">
      <c r="A19" s="19" t="s">
        <v>2</v>
      </c>
      <c r="B19" s="11">
        <v>300</v>
      </c>
      <c r="C19" s="11">
        <f>B19*B15</f>
        <v>270</v>
      </c>
      <c r="D19" s="11"/>
      <c r="E19" s="20"/>
      <c r="F19" s="26"/>
      <c r="H19" s="3"/>
      <c r="I19" s="3"/>
    </row>
    <row r="20" spans="1:9" ht="15.75">
      <c r="A20" s="19" t="s">
        <v>4</v>
      </c>
      <c r="B20" s="11">
        <v>405</v>
      </c>
      <c r="C20" s="11">
        <f>B15*B20</f>
        <v>364.5</v>
      </c>
      <c r="D20" s="11"/>
      <c r="E20" s="20"/>
      <c r="F20" s="26"/>
      <c r="H20" s="3"/>
      <c r="I20" s="3"/>
    </row>
    <row r="21" spans="1:6" ht="15.75">
      <c r="A21" s="19" t="s">
        <v>3</v>
      </c>
      <c r="B21" s="11">
        <v>405</v>
      </c>
      <c r="C21" s="11">
        <f>B15*B21</f>
        <v>364.5</v>
      </c>
      <c r="D21" s="11"/>
      <c r="E21" s="20"/>
      <c r="F21" s="26"/>
    </row>
    <row r="22" spans="1:6" ht="16.5" thickBot="1">
      <c r="A22" s="21" t="s">
        <v>5</v>
      </c>
      <c r="B22" s="22">
        <v>185</v>
      </c>
      <c r="C22" s="22">
        <f>B15*B22</f>
        <v>166.5</v>
      </c>
      <c r="D22" s="22"/>
      <c r="E22" s="23"/>
      <c r="F22" s="26"/>
    </row>
    <row r="23" ht="12.75">
      <c r="A23" s="1"/>
    </row>
    <row r="24" ht="12.75">
      <c r="A24" s="1"/>
    </row>
    <row r="25" ht="13.5" thickBot="1">
      <c r="A25" s="1"/>
    </row>
    <row r="26" spans="1:12" ht="18.75" thickBot="1">
      <c r="A26" s="98" t="s">
        <v>59</v>
      </c>
      <c r="B26" s="3"/>
      <c r="C26" s="3"/>
      <c r="D26" s="3"/>
      <c r="F26" s="99"/>
      <c r="G26" s="99"/>
      <c r="H26" s="99"/>
      <c r="I26" s="99"/>
      <c r="J26" s="99"/>
      <c r="K26" s="99"/>
      <c r="L26" s="99"/>
    </row>
    <row r="27" spans="1:12" ht="12.75">
      <c r="A27" s="91"/>
      <c r="B27" s="92" t="s">
        <v>57</v>
      </c>
      <c r="C27" s="92" t="s">
        <v>58</v>
      </c>
      <c r="D27" s="93" t="s">
        <v>56</v>
      </c>
      <c r="L27" s="99"/>
    </row>
    <row r="28" spans="1:12" ht="12.75">
      <c r="A28" s="94" t="s">
        <v>2</v>
      </c>
      <c r="B28" s="11">
        <f>MROUND(C19*0.4,5)</f>
        <v>110</v>
      </c>
      <c r="C28" s="11">
        <f>MROUND(C19*0.5,5)</f>
        <v>135</v>
      </c>
      <c r="D28" s="20">
        <f>MROUND(C19*0.6,5)</f>
        <v>160</v>
      </c>
      <c r="L28" s="99"/>
    </row>
    <row r="29" spans="1:12" ht="12.75">
      <c r="A29" s="94" t="s">
        <v>4</v>
      </c>
      <c r="B29" s="11">
        <f>MROUND(C20*0.4,5)</f>
        <v>145</v>
      </c>
      <c r="C29" s="11">
        <f>MROUND(C20*0.5,5)</f>
        <v>180</v>
      </c>
      <c r="D29" s="20">
        <f>MROUND(C20*0.6,5)</f>
        <v>220</v>
      </c>
      <c r="L29" s="99"/>
    </row>
    <row r="30" spans="1:12" ht="12.75">
      <c r="A30" s="94" t="s">
        <v>3</v>
      </c>
      <c r="B30" s="11">
        <f>MROUND(C21*0.4,5)</f>
        <v>145</v>
      </c>
      <c r="C30" s="11">
        <f>MROUND(C21*0.5,5)</f>
        <v>180</v>
      </c>
      <c r="D30" s="20">
        <f>MROUND(C21*0.6,5)</f>
        <v>220</v>
      </c>
      <c r="L30" s="99"/>
    </row>
    <row r="31" spans="1:12" ht="12.75">
      <c r="A31" s="94" t="s">
        <v>5</v>
      </c>
      <c r="B31" s="11">
        <f>MROUND(C22*0.4,5)</f>
        <v>65</v>
      </c>
      <c r="C31" s="11">
        <f>MROUND(C22*0.5,5)</f>
        <v>85</v>
      </c>
      <c r="D31" s="20">
        <f>MROUND(C22*0.6,5)</f>
        <v>100</v>
      </c>
      <c r="F31" s="99"/>
      <c r="G31" s="99"/>
      <c r="H31" s="99"/>
      <c r="I31" s="99"/>
      <c r="J31" s="99"/>
      <c r="K31" s="99"/>
      <c r="L31" s="99"/>
    </row>
    <row r="32" spans="1:12" ht="13.5" thickBot="1">
      <c r="A32" s="95"/>
      <c r="B32" s="96"/>
      <c r="C32" s="96"/>
      <c r="D32" s="97"/>
      <c r="F32" s="99"/>
      <c r="G32" s="99"/>
      <c r="H32" s="99"/>
      <c r="I32" s="99"/>
      <c r="J32" s="99"/>
      <c r="K32" s="99"/>
      <c r="L32" s="99"/>
    </row>
    <row r="33" ht="12.75">
      <c r="A33" s="1"/>
    </row>
    <row r="34" ht="12.75">
      <c r="A34" s="1"/>
    </row>
    <row r="36" ht="12.75">
      <c r="G36" s="3"/>
    </row>
    <row r="37" s="68" customFormat="1" ht="24.75" customHeight="1">
      <c r="A37" s="70" t="s">
        <v>42</v>
      </c>
    </row>
    <row r="40" spans="1:6" ht="15.75" thickBot="1">
      <c r="A40" s="29"/>
      <c r="D40" s="30"/>
      <c r="F40" s="74" t="s">
        <v>27</v>
      </c>
    </row>
    <row r="41" spans="1:13" ht="16.5" thickBot="1">
      <c r="A41" s="50" t="s">
        <v>24</v>
      </c>
      <c r="B41" s="24"/>
      <c r="C41" s="24"/>
      <c r="D41" s="31"/>
      <c r="E41" s="32"/>
      <c r="F41" s="59" t="s">
        <v>7</v>
      </c>
      <c r="G41" s="33"/>
      <c r="H41" s="34" t="s">
        <v>8</v>
      </c>
      <c r="I41" s="35"/>
      <c r="J41" s="58" t="s">
        <v>9</v>
      </c>
      <c r="K41" s="36"/>
      <c r="L41" s="53"/>
      <c r="M41" s="54"/>
    </row>
    <row r="42" spans="1:13" ht="12.75">
      <c r="A42" s="37"/>
      <c r="B42" s="38" t="s">
        <v>0</v>
      </c>
      <c r="C42" s="38" t="s">
        <v>18</v>
      </c>
      <c r="D42" s="38" t="s">
        <v>19</v>
      </c>
      <c r="E42" s="39" t="s">
        <v>10</v>
      </c>
      <c r="F42" s="89" t="s">
        <v>20</v>
      </c>
      <c r="G42" s="87" t="s">
        <v>10</v>
      </c>
      <c r="H42" s="42" t="s">
        <v>20</v>
      </c>
      <c r="I42" s="41" t="s">
        <v>10</v>
      </c>
      <c r="J42" s="86" t="s">
        <v>20</v>
      </c>
      <c r="K42" s="90" t="s">
        <v>10</v>
      </c>
      <c r="L42" s="55"/>
      <c r="M42" s="56"/>
    </row>
    <row r="43" spans="1:13" ht="12.75">
      <c r="A43" s="37" t="s">
        <v>13</v>
      </c>
      <c r="B43" s="51">
        <v>39911</v>
      </c>
      <c r="C43" s="11" t="s">
        <v>2</v>
      </c>
      <c r="D43" s="11">
        <v>3</v>
      </c>
      <c r="E43" s="43">
        <v>5</v>
      </c>
      <c r="F43" s="60">
        <f>MROUND(C19*B9,5)</f>
        <v>175</v>
      </c>
      <c r="G43" s="5">
        <v>5</v>
      </c>
      <c r="H43" s="60">
        <f>MROUND(C19*B10,5)</f>
        <v>205</v>
      </c>
      <c r="I43" s="6">
        <v>5</v>
      </c>
      <c r="J43" s="5">
        <f>MROUND(C19*B11,5)</f>
        <v>230</v>
      </c>
      <c r="K43" s="6" t="s">
        <v>29</v>
      </c>
      <c r="L43" s="52"/>
      <c r="M43" s="57"/>
    </row>
    <row r="44" spans="1:13" ht="12.75">
      <c r="A44" s="37" t="s">
        <v>21</v>
      </c>
      <c r="B44" s="106">
        <v>39913</v>
      </c>
      <c r="C44" s="11" t="s">
        <v>4</v>
      </c>
      <c r="D44" s="64">
        <v>3</v>
      </c>
      <c r="E44" s="43">
        <v>5</v>
      </c>
      <c r="F44" s="60">
        <f>MROUND(C20*B9,5)</f>
        <v>235</v>
      </c>
      <c r="G44" s="5">
        <v>5</v>
      </c>
      <c r="H44" s="60">
        <f>MROUND(C20*B10,5)</f>
        <v>275</v>
      </c>
      <c r="I44" s="6">
        <v>5</v>
      </c>
      <c r="J44" s="5">
        <f>MROUND(C20*B11,5)</f>
        <v>310</v>
      </c>
      <c r="K44" s="6" t="s">
        <v>29</v>
      </c>
      <c r="L44" s="3"/>
      <c r="M44" s="57"/>
    </row>
    <row r="45" spans="1:13" ht="12.75">
      <c r="A45" s="37" t="s">
        <v>22</v>
      </c>
      <c r="B45" s="106">
        <v>39915</v>
      </c>
      <c r="C45" s="11" t="s">
        <v>25</v>
      </c>
      <c r="D45" s="64">
        <v>3</v>
      </c>
      <c r="E45" s="43">
        <v>5</v>
      </c>
      <c r="F45" s="60">
        <f>MROUND(C21*B9,5)</f>
        <v>235</v>
      </c>
      <c r="G45" s="5">
        <v>5</v>
      </c>
      <c r="H45" s="60">
        <f>MROUND(C21*B10,5)</f>
        <v>275</v>
      </c>
      <c r="I45" s="6">
        <v>5</v>
      </c>
      <c r="J45" s="5">
        <f>MROUND(C21*B11,5)</f>
        <v>310</v>
      </c>
      <c r="K45" s="6" t="s">
        <v>29</v>
      </c>
      <c r="L45" s="3"/>
      <c r="M45" s="57"/>
    </row>
    <row r="46" spans="1:13" ht="13.5" thickBot="1">
      <c r="A46" s="47" t="s">
        <v>23</v>
      </c>
      <c r="B46" s="107">
        <v>39918</v>
      </c>
      <c r="C46" s="22" t="s">
        <v>5</v>
      </c>
      <c r="D46" s="66">
        <v>3</v>
      </c>
      <c r="E46" s="62">
        <v>5</v>
      </c>
      <c r="F46" s="61">
        <f>MROUND(C22*B9,5)</f>
        <v>110</v>
      </c>
      <c r="G46" s="7">
        <v>5</v>
      </c>
      <c r="H46" s="61">
        <f>MROUND(C22*B10,5)</f>
        <v>125</v>
      </c>
      <c r="I46" s="8">
        <v>5</v>
      </c>
      <c r="J46" s="7">
        <f>MROUND(C22*B11,5)</f>
        <v>140</v>
      </c>
      <c r="K46" s="8" t="s">
        <v>29</v>
      </c>
      <c r="L46" s="3"/>
      <c r="M46" s="57"/>
    </row>
    <row r="48" spans="3:7" ht="15.75" thickBot="1">
      <c r="C48" s="26"/>
      <c r="F48" s="74" t="s">
        <v>28</v>
      </c>
      <c r="G48" s="67"/>
    </row>
    <row r="49" spans="3:12" ht="13.5" thickBot="1">
      <c r="C49" s="26"/>
      <c r="F49" s="59" t="s">
        <v>7</v>
      </c>
      <c r="G49" s="33"/>
      <c r="H49" s="34" t="s">
        <v>8</v>
      </c>
      <c r="I49" s="35"/>
      <c r="J49" s="58" t="s">
        <v>9</v>
      </c>
      <c r="K49" s="115"/>
      <c r="L49" s="114" t="s">
        <v>60</v>
      </c>
    </row>
    <row r="50" spans="3:12" ht="12.75">
      <c r="C50" s="26"/>
      <c r="F50" s="42" t="s">
        <v>20</v>
      </c>
      <c r="G50" s="41" t="s">
        <v>10</v>
      </c>
      <c r="H50" s="42" t="s">
        <v>20</v>
      </c>
      <c r="I50" s="41" t="s">
        <v>10</v>
      </c>
      <c r="J50" s="42" t="s">
        <v>20</v>
      </c>
      <c r="K50" s="113" t="s">
        <v>10</v>
      </c>
      <c r="L50" s="116"/>
    </row>
    <row r="51" spans="3:12" ht="12.75">
      <c r="C51" s="26"/>
      <c r="E51" s="117" t="s">
        <v>2</v>
      </c>
      <c r="F51" s="60"/>
      <c r="G51" s="6"/>
      <c r="H51" s="60"/>
      <c r="I51" s="6"/>
      <c r="J51" s="60"/>
      <c r="K51" s="5"/>
      <c r="L51" s="110">
        <f>(J51*K51*0.0333)+J51</f>
        <v>0</v>
      </c>
    </row>
    <row r="52" spans="5:12" ht="12.75">
      <c r="E52" s="117" t="s">
        <v>4</v>
      </c>
      <c r="F52" s="60"/>
      <c r="G52" s="6"/>
      <c r="H52" s="60"/>
      <c r="I52" s="6"/>
      <c r="J52" s="60"/>
      <c r="K52" s="5"/>
      <c r="L52" s="110">
        <f>(J52*K52*0.0333)+J52</f>
        <v>0</v>
      </c>
    </row>
    <row r="53" spans="5:12" ht="12.75">
      <c r="E53" s="117" t="s">
        <v>25</v>
      </c>
      <c r="F53" s="60"/>
      <c r="G53" s="6"/>
      <c r="H53" s="60"/>
      <c r="I53" s="6"/>
      <c r="J53" s="60"/>
      <c r="K53" s="5"/>
      <c r="L53" s="110">
        <f>(J53*K53*0.0333)+J53</f>
        <v>0</v>
      </c>
    </row>
    <row r="54" spans="5:12" ht="13.5" thickBot="1">
      <c r="E54" s="117" t="s">
        <v>5</v>
      </c>
      <c r="F54" s="61"/>
      <c r="G54" s="8"/>
      <c r="H54" s="61"/>
      <c r="I54" s="8"/>
      <c r="J54" s="61"/>
      <c r="K54" s="7"/>
      <c r="L54" s="111">
        <f>(J54*K54*0.0333)+J54</f>
        <v>0</v>
      </c>
    </row>
    <row r="56" s="68" customFormat="1" ht="25.5" customHeight="1">
      <c r="A56" s="70" t="s">
        <v>43</v>
      </c>
    </row>
    <row r="57" s="69" customFormat="1" ht="12.75"/>
    <row r="58" ht="15.75" thickBot="1">
      <c r="F58" s="74" t="s">
        <v>27</v>
      </c>
    </row>
    <row r="59" spans="1:11" ht="16.5" thickBot="1">
      <c r="A59" s="50" t="s">
        <v>30</v>
      </c>
      <c r="B59" s="24"/>
      <c r="C59" s="24"/>
      <c r="D59" s="31"/>
      <c r="E59" s="32"/>
      <c r="F59" s="59" t="s">
        <v>7</v>
      </c>
      <c r="G59" s="104"/>
      <c r="H59" s="34" t="s">
        <v>8</v>
      </c>
      <c r="I59" s="35"/>
      <c r="J59" s="105" t="s">
        <v>9</v>
      </c>
      <c r="K59" s="36"/>
    </row>
    <row r="60" spans="1:11" ht="12.75">
      <c r="A60" s="37"/>
      <c r="B60" s="38" t="s">
        <v>0</v>
      </c>
      <c r="C60" s="38" t="s">
        <v>18</v>
      </c>
      <c r="D60" s="38" t="s">
        <v>19</v>
      </c>
      <c r="E60" s="39" t="s">
        <v>10</v>
      </c>
      <c r="F60" s="89" t="s">
        <v>20</v>
      </c>
      <c r="G60" s="87" t="s">
        <v>10</v>
      </c>
      <c r="H60" s="89" t="s">
        <v>20</v>
      </c>
      <c r="I60" s="90" t="s">
        <v>10</v>
      </c>
      <c r="J60" s="86" t="s">
        <v>20</v>
      </c>
      <c r="K60" s="90" t="s">
        <v>10</v>
      </c>
    </row>
    <row r="61" spans="1:11" ht="12.75">
      <c r="A61" s="37" t="s">
        <v>31</v>
      </c>
      <c r="B61" s="51">
        <v>39897</v>
      </c>
      <c r="C61" s="11" t="s">
        <v>2</v>
      </c>
      <c r="D61" s="11">
        <v>3</v>
      </c>
      <c r="E61" s="43">
        <v>3</v>
      </c>
      <c r="F61" s="60">
        <f>MROUND(C19*C9,5)</f>
        <v>190</v>
      </c>
      <c r="G61" s="5">
        <v>3</v>
      </c>
      <c r="H61" s="60">
        <f>MROUND(C19*C10,5)</f>
        <v>215</v>
      </c>
      <c r="I61" s="6">
        <v>3</v>
      </c>
      <c r="J61" s="5">
        <f>MROUND(C19*C11,5)</f>
        <v>245</v>
      </c>
      <c r="K61" s="6" t="s">
        <v>52</v>
      </c>
    </row>
    <row r="62" spans="1:11" ht="12.75">
      <c r="A62" s="37" t="s">
        <v>32</v>
      </c>
      <c r="B62" s="63"/>
      <c r="C62" s="11" t="s">
        <v>4</v>
      </c>
      <c r="D62" s="64">
        <v>3</v>
      </c>
      <c r="E62" s="43">
        <v>3</v>
      </c>
      <c r="F62" s="60">
        <f>MROUND(C20*C9,5)</f>
        <v>255</v>
      </c>
      <c r="G62" s="5">
        <v>3</v>
      </c>
      <c r="H62" s="60">
        <f>MROUND(C20*C10,5)</f>
        <v>290</v>
      </c>
      <c r="I62" s="6">
        <v>3</v>
      </c>
      <c r="J62" s="5">
        <f>MROUND(C20*C11,5)</f>
        <v>330</v>
      </c>
      <c r="K62" s="6" t="s">
        <v>52</v>
      </c>
    </row>
    <row r="63" spans="1:11" ht="12.75">
      <c r="A63" s="37" t="s">
        <v>33</v>
      </c>
      <c r="B63" s="63"/>
      <c r="C63" s="11" t="s">
        <v>25</v>
      </c>
      <c r="D63" s="64">
        <v>3</v>
      </c>
      <c r="E63" s="43">
        <v>3</v>
      </c>
      <c r="F63" s="60">
        <f>MROUND(C21*C9,5)</f>
        <v>255</v>
      </c>
      <c r="G63" s="5">
        <v>3</v>
      </c>
      <c r="H63" s="60">
        <f>MROUND(C21*C10,5)</f>
        <v>290</v>
      </c>
      <c r="I63" s="6">
        <v>3</v>
      </c>
      <c r="J63" s="5">
        <f>MROUND(C21*C11,5)</f>
        <v>330</v>
      </c>
      <c r="K63" s="6" t="s">
        <v>52</v>
      </c>
    </row>
    <row r="64" spans="1:11" ht="13.5" thickBot="1">
      <c r="A64" s="47" t="s">
        <v>34</v>
      </c>
      <c r="B64" s="65"/>
      <c r="C64" s="22" t="s">
        <v>5</v>
      </c>
      <c r="D64" s="66">
        <v>3</v>
      </c>
      <c r="E64" s="62">
        <v>3</v>
      </c>
      <c r="F64" s="61">
        <f>MROUND(C22*C9,5)</f>
        <v>115</v>
      </c>
      <c r="G64" s="7">
        <v>3</v>
      </c>
      <c r="H64" s="61">
        <f>MROUND(C22*C10,5)</f>
        <v>135</v>
      </c>
      <c r="I64" s="8">
        <v>3</v>
      </c>
      <c r="J64" s="7">
        <f>MROUND(C22*C11,5)</f>
        <v>150</v>
      </c>
      <c r="K64" s="8" t="s">
        <v>52</v>
      </c>
    </row>
    <row r="66" spans="3:7" ht="15.75" thickBot="1">
      <c r="C66" s="26"/>
      <c r="F66" s="74" t="s">
        <v>28</v>
      </c>
      <c r="G66" s="67">
        <f>B61</f>
        <v>39897</v>
      </c>
    </row>
    <row r="67" spans="3:12" ht="13.5" thickBot="1">
      <c r="C67" s="26"/>
      <c r="F67" s="59" t="s">
        <v>7</v>
      </c>
      <c r="G67" s="33"/>
      <c r="H67" s="34" t="s">
        <v>8</v>
      </c>
      <c r="I67" s="35"/>
      <c r="J67" s="58" t="s">
        <v>9</v>
      </c>
      <c r="K67" s="36"/>
      <c r="L67" s="114" t="s">
        <v>60</v>
      </c>
    </row>
    <row r="68" spans="3:12" ht="12.75">
      <c r="C68" s="26"/>
      <c r="F68" s="42" t="s">
        <v>20</v>
      </c>
      <c r="G68" s="41" t="s">
        <v>10</v>
      </c>
      <c r="H68" s="42" t="s">
        <v>20</v>
      </c>
      <c r="I68" s="41" t="s">
        <v>10</v>
      </c>
      <c r="J68" s="42" t="s">
        <v>20</v>
      </c>
      <c r="K68" s="113" t="s">
        <v>10</v>
      </c>
      <c r="L68" s="109"/>
    </row>
    <row r="69" spans="3:12" ht="12.75">
      <c r="C69" s="26"/>
      <c r="E69" s="117" t="s">
        <v>2</v>
      </c>
      <c r="F69" s="60"/>
      <c r="G69" s="6"/>
      <c r="H69" s="60"/>
      <c r="I69" s="6"/>
      <c r="J69" s="60"/>
      <c r="K69" s="5"/>
      <c r="L69" s="110">
        <f>(J69*K69*0.0333)+J69</f>
        <v>0</v>
      </c>
    </row>
    <row r="70" spans="5:12" ht="12.75">
      <c r="E70" s="117" t="s">
        <v>4</v>
      </c>
      <c r="F70" s="60"/>
      <c r="G70" s="6"/>
      <c r="H70" s="60"/>
      <c r="I70" s="6"/>
      <c r="J70" s="60"/>
      <c r="K70" s="5"/>
      <c r="L70" s="110">
        <f>(J70*K70*0.0333)+J70</f>
        <v>0</v>
      </c>
    </row>
    <row r="71" spans="5:12" ht="12.75">
      <c r="E71" s="117" t="s">
        <v>25</v>
      </c>
      <c r="F71" s="60"/>
      <c r="G71" s="6"/>
      <c r="H71" s="60"/>
      <c r="I71" s="6"/>
      <c r="J71" s="60"/>
      <c r="K71" s="5"/>
      <c r="L71" s="110">
        <f>(J71*K71*0.0333)+J71</f>
        <v>0</v>
      </c>
    </row>
    <row r="72" spans="5:12" ht="13.5" thickBot="1">
      <c r="E72" s="117" t="s">
        <v>5</v>
      </c>
      <c r="F72" s="61"/>
      <c r="G72" s="8"/>
      <c r="H72" s="61"/>
      <c r="I72" s="8"/>
      <c r="J72" s="61"/>
      <c r="K72" s="7"/>
      <c r="L72" s="111">
        <f>(J72*K72*0.0333)+J72</f>
        <v>0</v>
      </c>
    </row>
    <row r="73" spans="6:12" ht="12.75">
      <c r="F73" s="26"/>
      <c r="G73" s="26"/>
      <c r="H73" s="3"/>
      <c r="I73" s="57"/>
      <c r="J73" s="3"/>
      <c r="K73" s="57"/>
      <c r="L73" s="3"/>
    </row>
    <row r="75" s="68" customFormat="1" ht="24.75" customHeight="1">
      <c r="A75" s="70" t="s">
        <v>44</v>
      </c>
    </row>
    <row r="77" ht="15.75" thickBot="1">
      <c r="F77" s="74" t="s">
        <v>27</v>
      </c>
    </row>
    <row r="78" spans="1:11" ht="16.5" thickBot="1">
      <c r="A78" s="50" t="s">
        <v>36</v>
      </c>
      <c r="B78" s="24"/>
      <c r="C78" s="24"/>
      <c r="D78" s="31"/>
      <c r="E78" s="88"/>
      <c r="F78" s="59" t="s">
        <v>7</v>
      </c>
      <c r="G78" s="104"/>
      <c r="H78" s="34" t="s">
        <v>8</v>
      </c>
      <c r="I78" s="35"/>
      <c r="J78" s="105" t="s">
        <v>9</v>
      </c>
      <c r="K78" s="36"/>
    </row>
    <row r="79" spans="1:11" ht="12.75">
      <c r="A79" s="37"/>
      <c r="B79" s="38" t="s">
        <v>0</v>
      </c>
      <c r="C79" s="38" t="s">
        <v>18</v>
      </c>
      <c r="D79" s="38" t="s">
        <v>19</v>
      </c>
      <c r="E79" s="81" t="s">
        <v>10</v>
      </c>
      <c r="F79" s="89" t="s">
        <v>20</v>
      </c>
      <c r="G79" s="87" t="s">
        <v>10</v>
      </c>
      <c r="H79" s="89" t="s">
        <v>20</v>
      </c>
      <c r="I79" s="90" t="s">
        <v>10</v>
      </c>
      <c r="J79" s="86" t="s">
        <v>20</v>
      </c>
      <c r="K79" s="90" t="s">
        <v>10</v>
      </c>
    </row>
    <row r="80" spans="1:11" ht="12.75">
      <c r="A80" s="37" t="s">
        <v>37</v>
      </c>
      <c r="B80" s="51">
        <v>39897</v>
      </c>
      <c r="C80" s="11" t="s">
        <v>2</v>
      </c>
      <c r="D80" s="11">
        <v>3</v>
      </c>
      <c r="E80" s="101" t="s">
        <v>35</v>
      </c>
      <c r="F80" s="60">
        <f>MROUND(C19*D9,5)</f>
        <v>205</v>
      </c>
      <c r="G80" s="5">
        <v>5</v>
      </c>
      <c r="H80" s="60">
        <f>MROUND(C19*D10,5)</f>
        <v>230</v>
      </c>
      <c r="I80" s="6">
        <v>3</v>
      </c>
      <c r="J80" s="5">
        <f>MROUND(C19*D11,5)</f>
        <v>255</v>
      </c>
      <c r="K80" s="6" t="s">
        <v>41</v>
      </c>
    </row>
    <row r="81" spans="1:11" ht="12.75">
      <c r="A81" s="37" t="s">
        <v>38</v>
      </c>
      <c r="B81" s="11"/>
      <c r="C81" s="11" t="s">
        <v>4</v>
      </c>
      <c r="D81" s="11">
        <v>3</v>
      </c>
      <c r="E81" s="101" t="s">
        <v>35</v>
      </c>
      <c r="F81" s="60">
        <f>MROUND(C20*D9,5)</f>
        <v>275</v>
      </c>
      <c r="G81" s="5">
        <v>5</v>
      </c>
      <c r="H81" s="60">
        <f>MROUND(C20*D10,5)</f>
        <v>310</v>
      </c>
      <c r="I81" s="6">
        <v>3</v>
      </c>
      <c r="J81" s="5">
        <f>MROUND(C20*D11,5)</f>
        <v>345</v>
      </c>
      <c r="K81" s="6" t="s">
        <v>41</v>
      </c>
    </row>
    <row r="82" spans="1:11" ht="12.75">
      <c r="A82" s="37" t="s">
        <v>39</v>
      </c>
      <c r="B82" s="11"/>
      <c r="C82" s="11" t="s">
        <v>25</v>
      </c>
      <c r="D82" s="11">
        <v>3</v>
      </c>
      <c r="E82" s="101" t="s">
        <v>35</v>
      </c>
      <c r="F82" s="60">
        <f>MROUND(C21*D9,5)</f>
        <v>275</v>
      </c>
      <c r="G82" s="5">
        <v>5</v>
      </c>
      <c r="H82" s="60">
        <f>MROUND(C21*D10,5)</f>
        <v>310</v>
      </c>
      <c r="I82" s="6">
        <v>3</v>
      </c>
      <c r="J82" s="5">
        <f>MROUND(C21*D11,5)</f>
        <v>345</v>
      </c>
      <c r="K82" s="6" t="s">
        <v>41</v>
      </c>
    </row>
    <row r="83" spans="1:11" ht="13.5" thickBot="1">
      <c r="A83" s="47" t="s">
        <v>40</v>
      </c>
      <c r="B83" s="22"/>
      <c r="C83" s="22" t="s">
        <v>5</v>
      </c>
      <c r="D83" s="22">
        <v>3</v>
      </c>
      <c r="E83" s="102" t="s">
        <v>35</v>
      </c>
      <c r="F83" s="61">
        <f>MROUND(C22*D9,5)</f>
        <v>125</v>
      </c>
      <c r="G83" s="7">
        <v>5</v>
      </c>
      <c r="H83" s="61">
        <f>MROUND(C22*D10,5)</f>
        <v>140</v>
      </c>
      <c r="I83" s="8">
        <v>3</v>
      </c>
      <c r="J83" s="7">
        <f>MROUND(C22*D11,5)</f>
        <v>160</v>
      </c>
      <c r="K83" s="8" t="s">
        <v>41</v>
      </c>
    </row>
    <row r="85" spans="3:7" ht="15.75" thickBot="1">
      <c r="C85" s="26"/>
      <c r="F85" s="74" t="s">
        <v>28</v>
      </c>
      <c r="G85" s="67">
        <f>B80</f>
        <v>39897</v>
      </c>
    </row>
    <row r="86" spans="3:12" ht="13.5" thickBot="1">
      <c r="C86" s="26"/>
      <c r="F86" s="59" t="s">
        <v>7</v>
      </c>
      <c r="G86" s="33"/>
      <c r="H86" s="34" t="s">
        <v>8</v>
      </c>
      <c r="I86" s="35"/>
      <c r="J86" s="58" t="s">
        <v>9</v>
      </c>
      <c r="K86" s="36"/>
      <c r="L86" s="108" t="s">
        <v>60</v>
      </c>
    </row>
    <row r="87" spans="3:12" ht="12.75">
      <c r="C87" s="26"/>
      <c r="F87" s="42" t="s">
        <v>20</v>
      </c>
      <c r="G87" s="41" t="s">
        <v>10</v>
      </c>
      <c r="H87" s="42" t="s">
        <v>20</v>
      </c>
      <c r="I87" s="41" t="s">
        <v>10</v>
      </c>
      <c r="J87" s="42" t="s">
        <v>20</v>
      </c>
      <c r="K87" s="41" t="s">
        <v>10</v>
      </c>
      <c r="L87" s="109"/>
    </row>
    <row r="88" spans="3:12" ht="12.75">
      <c r="C88" s="26"/>
      <c r="E88" s="117" t="s">
        <v>2</v>
      </c>
      <c r="F88" s="60"/>
      <c r="G88" s="6"/>
      <c r="H88" s="45"/>
      <c r="I88" s="44"/>
      <c r="J88" s="60"/>
      <c r="K88" s="5"/>
      <c r="L88" s="110">
        <f>(J88*K88*0.0333)+J88</f>
        <v>0</v>
      </c>
    </row>
    <row r="89" spans="5:12" ht="12.75">
      <c r="E89" s="117" t="s">
        <v>4</v>
      </c>
      <c r="F89" s="60"/>
      <c r="G89" s="6"/>
      <c r="H89" s="4"/>
      <c r="I89" s="44"/>
      <c r="J89" s="60"/>
      <c r="K89" s="5"/>
      <c r="L89" s="110">
        <f>(J89*K89*0.0333)+J89</f>
        <v>0</v>
      </c>
    </row>
    <row r="90" spans="5:12" ht="12.75">
      <c r="E90" s="117" t="s">
        <v>25</v>
      </c>
      <c r="F90" s="60"/>
      <c r="G90" s="6"/>
      <c r="H90" s="4"/>
      <c r="I90" s="44"/>
      <c r="J90" s="60"/>
      <c r="K90" s="5"/>
      <c r="L90" s="110">
        <f>(J90*K90*0.0333)+J90</f>
        <v>0</v>
      </c>
    </row>
    <row r="91" spans="5:12" ht="13.5" thickBot="1">
      <c r="E91" s="117" t="s">
        <v>5</v>
      </c>
      <c r="F91" s="61"/>
      <c r="G91" s="8"/>
      <c r="H91" s="49"/>
      <c r="I91" s="48"/>
      <c r="J91" s="61"/>
      <c r="K91" s="7"/>
      <c r="L91" s="111">
        <f>(J91*K91*0.0333)+J91</f>
        <v>0</v>
      </c>
    </row>
    <row r="92" spans="6:12" ht="12.75">
      <c r="F92" s="5"/>
      <c r="G92" s="5"/>
      <c r="H92" s="99"/>
      <c r="I92" s="112"/>
      <c r="J92" s="99"/>
      <c r="K92" s="112"/>
      <c r="L92" s="99"/>
    </row>
    <row r="94" spans="1:11" ht="23.25">
      <c r="A94" s="70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6" ht="15.75" thickBot="1">
      <c r="F96" s="74" t="s">
        <v>27</v>
      </c>
    </row>
    <row r="97" spans="1:11" ht="16.5" thickBot="1">
      <c r="A97" s="50" t="s">
        <v>36</v>
      </c>
      <c r="B97" s="24"/>
      <c r="C97" s="24"/>
      <c r="D97" s="31"/>
      <c r="E97" s="32"/>
      <c r="F97" s="100" t="s">
        <v>7</v>
      </c>
      <c r="G97" s="82"/>
      <c r="H97" s="83" t="s">
        <v>8</v>
      </c>
      <c r="I97" s="84"/>
      <c r="J97" s="103" t="s">
        <v>9</v>
      </c>
      <c r="K97" s="85"/>
    </row>
    <row r="98" spans="1:11" ht="12.75">
      <c r="A98" s="37"/>
      <c r="B98" s="38" t="s">
        <v>0</v>
      </c>
      <c r="C98" s="38" t="s">
        <v>18</v>
      </c>
      <c r="D98" s="38" t="s">
        <v>19</v>
      </c>
      <c r="E98" s="81" t="s">
        <v>10</v>
      </c>
      <c r="F98" s="42" t="s">
        <v>20</v>
      </c>
      <c r="G98" s="41" t="s">
        <v>10</v>
      </c>
      <c r="H98" s="42" t="s">
        <v>20</v>
      </c>
      <c r="I98" s="41" t="s">
        <v>10</v>
      </c>
      <c r="J98" s="40" t="s">
        <v>20</v>
      </c>
      <c r="K98" s="41" t="s">
        <v>10</v>
      </c>
    </row>
    <row r="99" spans="1:11" ht="12.75">
      <c r="A99" s="37" t="s">
        <v>47</v>
      </c>
      <c r="B99" s="51">
        <v>39897</v>
      </c>
      <c r="C99" s="46" t="s">
        <v>2</v>
      </c>
      <c r="D99" s="11">
        <v>3</v>
      </c>
      <c r="E99" s="101" t="s">
        <v>51</v>
      </c>
      <c r="F99" s="60">
        <f>MROUND(C19*E9,5)</f>
        <v>110</v>
      </c>
      <c r="G99" s="6">
        <v>5</v>
      </c>
      <c r="H99" s="60">
        <f>MROUND(C19*E10,5)</f>
        <v>135</v>
      </c>
      <c r="I99" s="6">
        <v>5</v>
      </c>
      <c r="J99" s="5">
        <f>MROUND(C19*E11,5)</f>
        <v>160</v>
      </c>
      <c r="K99" s="6">
        <v>5</v>
      </c>
    </row>
    <row r="100" spans="1:11" ht="12.75">
      <c r="A100" s="37" t="s">
        <v>48</v>
      </c>
      <c r="B100" s="63"/>
      <c r="C100" s="11" t="s">
        <v>4</v>
      </c>
      <c r="D100" s="64">
        <v>3</v>
      </c>
      <c r="E100" s="101" t="s">
        <v>51</v>
      </c>
      <c r="F100" s="60">
        <f>MROUND(C20*E9,5)</f>
        <v>145</v>
      </c>
      <c r="G100" s="6">
        <v>5</v>
      </c>
      <c r="H100" s="60">
        <f>MROUND(C20*E10,5)</f>
        <v>180</v>
      </c>
      <c r="I100" s="6">
        <v>5</v>
      </c>
      <c r="J100" s="5">
        <f>MROUND(C20*E11,5)</f>
        <v>220</v>
      </c>
      <c r="K100" s="6">
        <v>5</v>
      </c>
    </row>
    <row r="101" spans="1:11" ht="12.75">
      <c r="A101" s="37" t="s">
        <v>49</v>
      </c>
      <c r="B101" s="63"/>
      <c r="C101" s="11" t="s">
        <v>25</v>
      </c>
      <c r="D101" s="64">
        <v>3</v>
      </c>
      <c r="E101" s="101" t="s">
        <v>51</v>
      </c>
      <c r="F101" s="60">
        <f>MROUND(C21*E9,5)</f>
        <v>145</v>
      </c>
      <c r="G101" s="6">
        <v>5</v>
      </c>
      <c r="H101" s="60">
        <f>MROUND(C21*E10,5)</f>
        <v>180</v>
      </c>
      <c r="I101" s="6">
        <v>5</v>
      </c>
      <c r="J101" s="5">
        <f>MROUND(C21*E11,5)</f>
        <v>220</v>
      </c>
      <c r="K101" s="6">
        <v>5</v>
      </c>
    </row>
    <row r="102" spans="1:11" ht="13.5" thickBot="1">
      <c r="A102" s="47" t="s">
        <v>50</v>
      </c>
      <c r="B102" s="65"/>
      <c r="C102" s="22" t="s">
        <v>5</v>
      </c>
      <c r="D102" s="66">
        <v>3</v>
      </c>
      <c r="E102" s="102" t="s">
        <v>51</v>
      </c>
      <c r="F102" s="61">
        <f>MROUND(C22*E9,5)</f>
        <v>65</v>
      </c>
      <c r="G102" s="8">
        <v>5</v>
      </c>
      <c r="H102" s="61">
        <f>MROUND(C22*E10,5)</f>
        <v>85</v>
      </c>
      <c r="I102" s="8">
        <v>5</v>
      </c>
      <c r="J102" s="7">
        <f>MROUND(C22*E11,5)</f>
        <v>100</v>
      </c>
      <c r="K102" s="8">
        <v>5</v>
      </c>
    </row>
    <row r="104" spans="6:7" ht="15.75" thickBot="1">
      <c r="F104" s="74" t="s">
        <v>28</v>
      </c>
      <c r="G104" s="67">
        <f>B99</f>
        <v>39897</v>
      </c>
    </row>
    <row r="105" spans="6:12" ht="13.5" thickBot="1">
      <c r="F105" s="59" t="s">
        <v>7</v>
      </c>
      <c r="G105" s="33"/>
      <c r="H105" s="34" t="s">
        <v>8</v>
      </c>
      <c r="I105" s="35"/>
      <c r="J105" s="58" t="s">
        <v>9</v>
      </c>
      <c r="K105" s="36"/>
      <c r="L105" s="108" t="s">
        <v>60</v>
      </c>
    </row>
    <row r="106" spans="6:12" ht="12.75">
      <c r="F106" s="42" t="s">
        <v>20</v>
      </c>
      <c r="G106" s="41" t="s">
        <v>10</v>
      </c>
      <c r="H106" s="42" t="s">
        <v>20</v>
      </c>
      <c r="I106" s="41" t="s">
        <v>10</v>
      </c>
      <c r="J106" s="42" t="s">
        <v>20</v>
      </c>
      <c r="K106" s="41" t="s">
        <v>10</v>
      </c>
      <c r="L106" s="109"/>
    </row>
    <row r="107" spans="3:12" ht="12.75">
      <c r="C107" s="26"/>
      <c r="E107" s="117" t="s">
        <v>2</v>
      </c>
      <c r="F107" s="60"/>
      <c r="G107" s="6"/>
      <c r="H107" s="45"/>
      <c r="I107" s="44"/>
      <c r="J107" s="60"/>
      <c r="K107" s="5"/>
      <c r="L107" s="110">
        <f>(J107*K107*0.0333)+J107</f>
        <v>0</v>
      </c>
    </row>
    <row r="108" spans="3:12" ht="12.75">
      <c r="C108" s="26"/>
      <c r="E108" s="117" t="s">
        <v>4</v>
      </c>
      <c r="F108" s="60"/>
      <c r="G108" s="6"/>
      <c r="H108" s="4"/>
      <c r="I108" s="44"/>
      <c r="J108" s="60"/>
      <c r="K108" s="5"/>
      <c r="L108" s="110">
        <f>(J108*K108*0.0333)+J108</f>
        <v>0</v>
      </c>
    </row>
    <row r="109" spans="3:12" ht="12.75">
      <c r="C109" s="26"/>
      <c r="E109" s="117" t="s">
        <v>25</v>
      </c>
      <c r="F109" s="60"/>
      <c r="G109" s="6"/>
      <c r="H109" s="4"/>
      <c r="I109" s="44"/>
      <c r="J109" s="60"/>
      <c r="K109" s="5"/>
      <c r="L109" s="110">
        <f>(J109*K109*0.0333)+J109</f>
        <v>0</v>
      </c>
    </row>
    <row r="110" spans="3:12" ht="13.5" thickBot="1">
      <c r="C110" s="26"/>
      <c r="E110" s="117" t="s">
        <v>5</v>
      </c>
      <c r="F110" s="61"/>
      <c r="G110" s="8"/>
      <c r="H110" s="49"/>
      <c r="I110" s="48"/>
      <c r="J110" s="61"/>
      <c r="K110" s="7"/>
      <c r="L110" s="111">
        <f>(J110*K110*0.0333)+J110</f>
        <v>0</v>
      </c>
    </row>
    <row r="111" spans="3:12" ht="12.75">
      <c r="C111" s="3"/>
      <c r="F111" s="5"/>
      <c r="G111" s="5"/>
      <c r="H111" s="99"/>
      <c r="I111" s="112"/>
      <c r="J111" s="99"/>
      <c r="K111" s="112"/>
      <c r="L111" s="99"/>
    </row>
    <row r="112" ht="12.75">
      <c r="C112" s="3"/>
    </row>
  </sheetData>
  <hyperlinks>
    <hyperlink ref="A3" r:id="rId1" display="www.Ironaddicts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Lewis Carrol</cp:lastModifiedBy>
  <dcterms:created xsi:type="dcterms:W3CDTF">1996-10-14T23:33:28Z</dcterms:created>
  <dcterms:modified xsi:type="dcterms:W3CDTF">2009-05-21T03:22:51Z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